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chartsheets/sheet1.xml" ContentType="application/vnd.openxmlformats-officedocument.spreadsheetml.chart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style1.xml" ContentType="application/vnd.ms-office.chartstyle+xml"/>
  <Override PartName="/xl/charts/colors1.xml" ContentType="application/vnd.ms-office.chartcolorstyle+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harts/chart4.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M:\PKDEP\KAPITALSABIEDRIBAS\Parskati_2015_2025\Pārskats 2025\Pub_informācijas_parbaude_2025\"/>
    </mc:Choice>
  </mc:AlternateContent>
  <xr:revisionPtr revIDLastSave="0" documentId="13_ncr:1_{BA039281-3CB0-4847-952F-18D85D96E210}" xr6:coauthVersionLast="47" xr6:coauthVersionMax="47" xr10:uidLastSave="{00000000-0000-0000-0000-000000000000}"/>
  <bookViews>
    <workbookView xWindow="-120" yWindow="-120" windowWidth="29040" windowHeight="15720" tabRatio="331" xr2:uid="{11DF30A6-3E4B-46A2-86D7-AFBA8FB86F25}"/>
  </bookViews>
  <sheets>
    <sheet name="InfoPanelis" sheetId="7" r:id="rId1"/>
    <sheet name="KDT_mājas lapas" sheetId="9" r:id="rId2"/>
    <sheet name="Valsts_kapit.daļ._tabula" sheetId="4" r:id="rId3"/>
    <sheet name="Valsts_kapit.daļ._turētāji" sheetId="2" r:id="rId4"/>
    <sheet name="Valsts_kapitalsab." sheetId="3" r:id="rId5"/>
    <sheet name="Vērtējums" sheetId="6" r:id="rId6"/>
    <sheet name="Dati_Dashboard" sheetId="8" state="hidden" r:id="rId7"/>
    <sheet name="Vērt.Tab" sheetId="5" state="hidden" r:id="rId8"/>
  </sheets>
  <externalReferences>
    <externalReference r:id="rId9"/>
  </externalReferences>
  <definedNames>
    <definedName name="_xlnm._FilterDatabase" localSheetId="2" hidden="1">'Valsts_kapit.daļ._tabula'!$A$1:$O$16</definedName>
    <definedName name="_xlnm._FilterDatabase" localSheetId="3" hidden="1">'Valsts_kapit.daļ._turētāji'!$A$2:$R$94</definedName>
    <definedName name="_xlnm._FilterDatabase" localSheetId="4" hidden="1">Valsts_kapitalsab.!$A$2:$R$68</definedName>
    <definedName name="_xlnm.Print_Titles" localSheetId="3">'Valsts_kapit.daļ._turētāji'!$2:$2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92" i="8" l="1"/>
  <c r="G92" i="8"/>
  <c r="H92" i="8"/>
  <c r="F93" i="8"/>
  <c r="G93" i="8"/>
  <c r="H93" i="8"/>
  <c r="F94" i="8"/>
  <c r="G94" i="8"/>
  <c r="H94" i="8"/>
  <c r="F95" i="8"/>
  <c r="G95" i="8"/>
  <c r="H95" i="8"/>
  <c r="F96" i="8"/>
  <c r="G96" i="8"/>
  <c r="H96" i="8"/>
  <c r="F97" i="8"/>
  <c r="G97" i="8"/>
  <c r="H97" i="8"/>
  <c r="F98" i="8"/>
  <c r="G98" i="8"/>
  <c r="H98" i="8"/>
  <c r="F99" i="8"/>
  <c r="G99" i="8"/>
  <c r="H99" i="8"/>
  <c r="D5" i="7"/>
  <c r="G5" i="7"/>
  <c r="J5" i="7"/>
  <c r="M5" i="7"/>
  <c r="E8" i="5" l="1"/>
  <c r="E7" i="5"/>
  <c r="E6" i="5"/>
  <c r="E5" i="5"/>
  <c r="E4" i="5"/>
  <c r="B4" i="3" l="1"/>
  <c r="B5" i="3"/>
  <c r="B6" i="3"/>
  <c r="B7" i="3"/>
  <c r="B8" i="3"/>
  <c r="B9" i="3"/>
  <c r="B10" i="3"/>
  <c r="B11" i="3"/>
  <c r="B12" i="3"/>
  <c r="B13" i="3"/>
  <c r="B14" i="3"/>
  <c r="B15" i="3"/>
  <c r="B16" i="3"/>
  <c r="B17" i="3"/>
  <c r="B18" i="3"/>
  <c r="B19" i="3"/>
  <c r="B20" i="3"/>
  <c r="B21" i="3"/>
  <c r="B22" i="3"/>
  <c r="B23" i="3"/>
  <c r="B24" i="3"/>
  <c r="B25" i="3"/>
  <c r="B26" i="3"/>
  <c r="B27" i="3"/>
  <c r="B28" i="3"/>
  <c r="B29" i="3"/>
  <c r="B30" i="3"/>
  <c r="B31" i="3"/>
  <c r="B32" i="3"/>
  <c r="B33" i="3"/>
  <c r="B34" i="3"/>
  <c r="B35" i="3"/>
  <c r="B36" i="3"/>
  <c r="B37" i="3"/>
  <c r="B38" i="3"/>
  <c r="B39" i="3"/>
  <c r="B40" i="3"/>
  <c r="B41" i="3"/>
  <c r="B42" i="3"/>
  <c r="B43" i="3"/>
  <c r="B44" i="3"/>
  <c r="B45" i="3"/>
  <c r="B46" i="3"/>
  <c r="B47" i="3"/>
  <c r="B48" i="3"/>
  <c r="B49" i="3"/>
  <c r="B50" i="3"/>
  <c r="B51" i="3"/>
  <c r="B52" i="3"/>
  <c r="B53" i="3"/>
  <c r="B54" i="3"/>
  <c r="B55" i="3"/>
  <c r="B56" i="3"/>
  <c r="B57" i="3"/>
  <c r="B58" i="3"/>
  <c r="B59" i="3"/>
  <c r="B60" i="3"/>
  <c r="B61" i="3"/>
  <c r="B62" i="3"/>
  <c r="B63" i="3"/>
  <c r="B64" i="3"/>
  <c r="B65" i="3"/>
  <c r="B66" i="3"/>
  <c r="B67" i="3"/>
  <c r="B68" i="3"/>
  <c r="B3"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M365 Copilot</author>
  </authors>
  <commentList>
    <comment ref="A1" authorId="0" shapeId="0" xr:uid="{AD66C153-5CD1-4D9D-8609-EC77D2E89C6C}">
      <text>
        <r>
          <rPr>
            <sz val="11"/>
            <color theme="1"/>
            <rFont val="Calibri"/>
            <family val="2"/>
            <charset val="186"/>
            <scheme val="minor"/>
          </rPr>
          <t>Dashboard veidots no augšupielādētajā darba failā apkopotajiem vērtējumiem.</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Ilona Cible</author>
  </authors>
  <commentList>
    <comment ref="E70" authorId="0" shapeId="0" xr:uid="{FE6EE94C-C43F-40CE-88C9-848A025F658B}">
      <text>
        <r>
          <rPr>
            <sz val="9"/>
            <color indexed="81"/>
            <rFont val="Tahoma"/>
            <family val="2"/>
            <charset val="186"/>
          </rPr>
          <t>Valsts sociālās apdrošināšanas aģentūra</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Ilona Cible</author>
    <author>Everita Palma-Jansone</author>
  </authors>
  <commentList>
    <comment ref="L5" authorId="0" shapeId="0" xr:uid="{861E0900-55E3-495C-924B-64AAC3A93D7F}">
      <text>
        <r>
          <rPr>
            <b/>
            <sz val="9"/>
            <color indexed="81"/>
            <rFont val="Tahoma"/>
            <family val="2"/>
            <charset val="186"/>
          </rPr>
          <t xml:space="preserve">padome: </t>
        </r>
        <r>
          <rPr>
            <sz val="9"/>
            <color indexed="81"/>
            <rFont val="Tahoma"/>
            <family val="2"/>
            <charset val="186"/>
          </rPr>
          <t xml:space="preserve">https://www.ast.lv/lv/content/padome
</t>
        </r>
        <r>
          <rPr>
            <b/>
            <sz val="9"/>
            <color indexed="81"/>
            <rFont val="Tahoma"/>
            <family val="2"/>
            <charset val="186"/>
          </rPr>
          <t xml:space="preserve">valde: </t>
        </r>
        <r>
          <rPr>
            <sz val="9"/>
            <color indexed="81"/>
            <rFont val="Tahoma"/>
            <family val="2"/>
            <charset val="186"/>
          </rPr>
          <t>https://www.ast.lv/lv/content/valde</t>
        </r>
      </text>
    </comment>
    <comment ref="L9" authorId="0" shapeId="0" xr:uid="{6E8DAF94-6FD8-4A63-9BA0-FD263358F35C}">
      <text>
        <r>
          <rPr>
            <b/>
            <sz val="9"/>
            <color indexed="81"/>
            <rFont val="Tahoma"/>
            <family val="2"/>
            <charset val="186"/>
          </rPr>
          <t xml:space="preserve">informācija sadalīta
padome - </t>
        </r>
        <r>
          <rPr>
            <sz val="9"/>
            <color indexed="81"/>
            <rFont val="Tahoma"/>
            <family val="2"/>
            <charset val="186"/>
          </rPr>
          <t xml:space="preserve">https://www.csdd.lv/par-mums/csdd-padome
</t>
        </r>
        <r>
          <rPr>
            <b/>
            <sz val="9"/>
            <color indexed="81"/>
            <rFont val="Tahoma"/>
            <family val="2"/>
            <charset val="186"/>
          </rPr>
          <t xml:space="preserve">valde - </t>
        </r>
        <r>
          <rPr>
            <sz val="9"/>
            <color indexed="81"/>
            <rFont val="Tahoma"/>
            <family val="2"/>
            <charset val="186"/>
          </rPr>
          <t>https://www.csdd.lv/par-mums/csdd-valde</t>
        </r>
      </text>
    </comment>
    <comment ref="L39" authorId="0" shapeId="0" xr:uid="{AC13DA95-9CDD-4985-909D-0F9621158CCE}">
      <text>
        <r>
          <rPr>
            <b/>
            <sz val="9"/>
            <color indexed="81"/>
            <rFont val="Tahoma"/>
            <family val="2"/>
            <charset val="186"/>
          </rPr>
          <t xml:space="preserve">valde - </t>
        </r>
        <r>
          <rPr>
            <sz val="9"/>
            <color indexed="81"/>
            <rFont val="Tahoma"/>
            <family val="2"/>
            <charset val="186"/>
          </rPr>
          <t xml:space="preserve">https://www.lvrtc.lv/vadiba/valde/
</t>
        </r>
        <r>
          <rPr>
            <b/>
            <sz val="9"/>
            <color indexed="81"/>
            <rFont val="Tahoma"/>
            <family val="2"/>
            <charset val="186"/>
          </rPr>
          <t xml:space="preserve">padome - </t>
        </r>
        <r>
          <rPr>
            <sz val="9"/>
            <color indexed="81"/>
            <rFont val="Tahoma"/>
            <family val="2"/>
            <charset val="186"/>
          </rPr>
          <t>https://www.lvrtc.lv/vadiba/padome/</t>
        </r>
      </text>
    </comment>
    <comment ref="K47" authorId="1" shapeId="0" xr:uid="{B2D8DEAA-41CA-400E-B623-FE6A7D8DFCCE}">
      <text>
        <r>
          <rPr>
            <b/>
            <sz val="9"/>
            <color indexed="81"/>
            <rFont val="Tahoma"/>
            <family val="2"/>
            <charset val="186"/>
          </rPr>
          <t xml:space="preserve">Izlietojums: </t>
        </r>
        <r>
          <rPr>
            <sz val="9"/>
            <color indexed="81"/>
            <rFont val="Tahoma"/>
            <family val="2"/>
            <charset val="186"/>
          </rPr>
          <t xml:space="preserve">https://npvc.lv/kapitalsabiedribas-darbiba/valsts-budzeta-izlietojums/
</t>
        </r>
      </text>
    </comment>
    <comment ref="L49" authorId="0" shapeId="0" xr:uid="{718F6CD1-4A03-4ED5-BC89-33553752C6BF}">
      <text>
        <r>
          <rPr>
            <b/>
            <sz val="9"/>
            <color indexed="81"/>
            <rFont val="Tahoma"/>
            <family val="2"/>
            <charset val="186"/>
          </rPr>
          <t xml:space="preserve">padome - </t>
        </r>
        <r>
          <rPr>
            <sz val="9"/>
            <color indexed="81"/>
            <rFont val="Tahoma"/>
            <family val="2"/>
            <charset val="186"/>
          </rPr>
          <t xml:space="preserve">https://www.pv.lv/lv/par-mums/par-mums/padome/
</t>
        </r>
        <r>
          <rPr>
            <b/>
            <sz val="9"/>
            <color indexed="81"/>
            <rFont val="Tahoma"/>
            <family val="2"/>
            <charset val="186"/>
          </rPr>
          <t xml:space="preserve">valde - </t>
        </r>
        <r>
          <rPr>
            <sz val="9"/>
            <color indexed="81"/>
            <rFont val="Tahoma"/>
            <family val="2"/>
            <charset val="186"/>
          </rPr>
          <t>https://www.pv.lv/lv/par-mums/par-mums/valde/</t>
        </r>
      </text>
    </comment>
    <comment ref="L50" authorId="0" shapeId="0" xr:uid="{E9A78916-2A40-446C-9EFF-892DC6D98780}">
      <text>
        <r>
          <rPr>
            <b/>
            <sz val="9"/>
            <color indexed="81"/>
            <rFont val="Tahoma"/>
            <family val="2"/>
            <charset val="186"/>
          </rPr>
          <t xml:space="preserve">Padome - </t>
        </r>
        <r>
          <rPr>
            <sz val="9"/>
            <color indexed="81"/>
            <rFont val="Tahoma"/>
            <family val="2"/>
            <charset val="186"/>
          </rPr>
          <t>https://www.stradini.lv/lv/content/slimnicas-padome</t>
        </r>
        <r>
          <rPr>
            <sz val="9"/>
            <color indexed="81"/>
            <rFont val="Tahoma"/>
            <family val="2"/>
            <charset val="186"/>
          </rPr>
          <t xml:space="preserve">
</t>
        </r>
        <r>
          <rPr>
            <b/>
            <sz val="9"/>
            <color indexed="81"/>
            <rFont val="Tahoma"/>
            <family val="2"/>
            <charset val="186"/>
          </rPr>
          <t>Valde -</t>
        </r>
        <r>
          <rPr>
            <sz val="9"/>
            <color indexed="81"/>
            <rFont val="Tahoma"/>
            <family val="2"/>
            <charset val="186"/>
          </rPr>
          <t xml:space="preserve"> https://www.stradini.lv/lv/content/valde</t>
        </r>
      </text>
    </comment>
    <comment ref="I53" authorId="0" shapeId="0" xr:uid="{C0B09222-B03D-46D3-9DD2-D67847E5B755}">
      <text>
        <r>
          <rPr>
            <b/>
            <sz val="9"/>
            <color indexed="81"/>
            <rFont val="Tahoma"/>
            <family val="2"/>
            <charset val="186"/>
          </rPr>
          <t xml:space="preserve">Starpp. pārskati </t>
        </r>
        <r>
          <rPr>
            <sz val="9"/>
            <color indexed="81"/>
            <rFont val="Tahoma"/>
            <family val="2"/>
            <charset val="186"/>
          </rPr>
          <t>- https://aslimnica.lv/par-mums/kapitalsabiedribas-darbibu-raksturojosa-informacija/publiskojama-informacija-par-kapitalsabiedribas-darbibu-saskana-ar-publiskas-personas-kapitala-dalu-un-kapitalsabiedribu-parvaldibas-likumup</t>
        </r>
      </text>
    </comment>
  </commentList>
</comments>
</file>

<file path=xl/sharedStrings.xml><?xml version="1.0" encoding="utf-8"?>
<sst xmlns="http://schemas.openxmlformats.org/spreadsheetml/2006/main" count="2955" uniqueCount="701">
  <si>
    <t>Aizsardzības ministrija</t>
  </si>
  <si>
    <t>Ekonomikas ministrija</t>
  </si>
  <si>
    <t>Finanšu ministrija</t>
  </si>
  <si>
    <t>Iekšlietu ministrija</t>
  </si>
  <si>
    <t>Izglītības un zinātnes ministrija</t>
  </si>
  <si>
    <t>Klimata un enerģētikas ministrija</t>
  </si>
  <si>
    <t>Kultūras ministrija</t>
  </si>
  <si>
    <t>Labklājības ministrija</t>
  </si>
  <si>
    <t>Satiksmes ministrija</t>
  </si>
  <si>
    <t>Tieslietu ministrija</t>
  </si>
  <si>
    <t>Viedās administrācijas un reģionālās attīstības ministrija</t>
  </si>
  <si>
    <t>Veselības ministrija</t>
  </si>
  <si>
    <t>Zemkopības ministrija</t>
  </si>
  <si>
    <t>Sabiedrisko elektronisko plašsaziņas līdzekļu padome</t>
  </si>
  <si>
    <t>Publisko aktīvu pārvaldītājs Possessor</t>
  </si>
  <si>
    <t>Publiskas personas kapitāla daļu un kapitālsabiedrību pārvaldības likuma 29. panta "Informācijas atklātības nodrošināšana" otrā daļa</t>
  </si>
  <si>
    <t>Pārbaud. 
datums</t>
  </si>
  <si>
    <t>Kapitāla daļu turētājs</t>
  </si>
  <si>
    <t>Reģ. Nr.</t>
  </si>
  <si>
    <t>Kapitālsabiedrības nosaukums</t>
  </si>
  <si>
    <t>Kapitāla daļu
īpatsvars/ kapitālsab. skaits</t>
  </si>
  <si>
    <t>1) kapitālsabiedrības firma, juridiskā adrese, pamatkapitāla lielums un valsts līdzdalības apmērs</t>
  </si>
  <si>
    <t>2) vispārējais stratēģiskais mērķis;</t>
  </si>
  <si>
    <t>2a) valsts līdzdalības atbilstība PPKDP likuma 4.panta pirmās daļas nosacījumiem</t>
  </si>
  <si>
    <t>3) kapitālsabiedrības līdzdalība citās sabiedrībās</t>
  </si>
  <si>
    <t>3a) un  tās atbilstība PPKDP likuma 4.panta otrās daļas nosacījumiem</t>
  </si>
  <si>
    <t>4) valsts kapitāla daļu turētāja pārstāvis kapitālsabiedrībā</t>
  </si>
  <si>
    <t>5) kapitālsabiedrības apstiprināts gada pārskats</t>
  </si>
  <si>
    <t>6) kapitālsabiedrības veiktie maksājumi valsts budžetā</t>
  </si>
  <si>
    <t>6a) kapitālsabiedrības izmaksātās dividendes valstij</t>
  </si>
  <si>
    <t>7) ziņas, ka valsts paredzējusi izbeigt līdzdalību kapitālsabiedrībā</t>
  </si>
  <si>
    <t>8) ziņas par uzsākto kapitālsabiedrības reorganizāciju vai pārveidi</t>
  </si>
  <si>
    <t>9) citas ziņas, kuras valsts kapitāla daļu turētājs uzskata par nepieciešamu publiskot vai kuru publiskošana noteikta koordinācijas institūcijas izstrādātajās vadlīnijās</t>
  </si>
  <si>
    <t>Piezīmes</t>
  </si>
  <si>
    <t>Valsts aizsardzības korporācija, SIA</t>
  </si>
  <si>
    <t>ir (nepieciešams norādīt arī uzņēmuma reg. Nr.)</t>
  </si>
  <si>
    <t>ir</t>
  </si>
  <si>
    <t>nav</t>
  </si>
  <si>
    <t>nav attiec.</t>
  </si>
  <si>
    <t>daļēji</t>
  </si>
  <si>
    <t>nav inf.</t>
  </si>
  <si>
    <t>uzņēmuma statūti, preses ziņas, informācija par akcionāru sapulcēm</t>
  </si>
  <si>
    <t xml:space="preserve"> - </t>
  </si>
  <si>
    <t>rezult.</t>
  </si>
  <si>
    <t>Latvenergo, AS</t>
  </si>
  <si>
    <t>ir
(norād. - akcijas nav atsavināmas)</t>
  </si>
  <si>
    <t>ir
(nepieciešams norādīt arī vārdu, uzvārdu)</t>
  </si>
  <si>
    <r>
      <t>pamatdarbības apraksts, mājaslapas adrese,</t>
    </r>
    <r>
      <rPr>
        <sz val="9"/>
        <rFont val="Calibri"/>
        <family val="2"/>
        <charset val="186"/>
        <scheme val="minor"/>
      </rPr>
      <t xml:space="preserve"> norādīts valdes un padomes sastāvs</t>
    </r>
  </si>
  <si>
    <t>Publisko aktīvu pārvaldītājs Possessor, SIA</t>
  </si>
  <si>
    <t>pamatdarbības apraksts, mājaslapas adrese, valdes sastāvs</t>
  </si>
  <si>
    <t>Latvijas Nacionālais metroloģijas centrs, SIA</t>
  </si>
  <si>
    <t>ir (norād. - nav līdzdal. citās sab.</t>
  </si>
  <si>
    <t>Latvijas Standarts, SIA</t>
  </si>
  <si>
    <t>ir (norād. - nav līdzdal. citās sab.)</t>
  </si>
  <si>
    <t>pamatdarbības apraksts, mājaslapas adrese, valdes loc.</t>
  </si>
  <si>
    <t>Rīgas siltums, AS</t>
  </si>
  <si>
    <r>
      <rPr>
        <sz val="9"/>
        <color rgb="FFFF0000"/>
        <rFont val="Calibri"/>
        <family val="2"/>
        <charset val="186"/>
        <scheme val="minor"/>
      </rPr>
      <t>nav</t>
    </r>
    <r>
      <rPr>
        <sz val="9"/>
        <color rgb="FF000000"/>
        <rFont val="Calibri"/>
        <family val="2"/>
        <charset val="186"/>
        <scheme val="minor"/>
      </rPr>
      <t xml:space="preserve"> (pie līdzd. pamatojuma norādīta atsauce uz likuma redakciju, kas bija spēkā līdz 31.12.2015.)</t>
    </r>
  </si>
  <si>
    <t>pamatdarbības apraksts, mājaslapas adrese, valdes sastāvs)</t>
  </si>
  <si>
    <t>Attīstības finanšu institūcija Altum, AS</t>
  </si>
  <si>
    <r>
      <rPr>
        <sz val="9"/>
        <color rgb="FFFF0000"/>
        <rFont val="Calibri"/>
        <family val="2"/>
        <charset val="186"/>
        <scheme val="minor"/>
      </rPr>
      <t>nav</t>
    </r>
    <r>
      <rPr>
        <sz val="9"/>
        <color rgb="FF000000"/>
        <rFont val="Calibri"/>
        <family val="2"/>
        <charset val="186"/>
        <scheme val="minor"/>
      </rPr>
      <t xml:space="preserve">
(nav apstiprināts)</t>
    </r>
  </si>
  <si>
    <t>ir  (pamatojoties uz Attīstības finanšu institūcijas likumu)</t>
  </si>
  <si>
    <r>
      <rPr>
        <sz val="9"/>
        <color rgb="FFFF0000"/>
        <rFont val="Calibri"/>
        <family val="2"/>
        <charset val="186"/>
        <scheme val="minor"/>
      </rPr>
      <t>nav</t>
    </r>
    <r>
      <rPr>
        <sz val="9"/>
        <color rgb="FF000000"/>
        <rFont val="Calibri"/>
        <family val="2"/>
        <charset val="186"/>
        <scheme val="minor"/>
      </rPr>
      <t xml:space="preserve">
</t>
    </r>
    <r>
      <rPr>
        <sz val="9"/>
        <rFont val="Calibri"/>
        <family val="2"/>
        <charset val="186"/>
        <scheme val="minor"/>
      </rPr>
      <t>(norādīts, ka nepastāv līdzdal. citās kapitālsab., bet pastāv līdzdal. citās sab.)</t>
    </r>
  </si>
  <si>
    <t>saite uz sabiedr. mājas lapu, norādīts valdes un padomes sastāvs</t>
  </si>
  <si>
    <t>Latvijas Gāze, AS</t>
  </si>
  <si>
    <r>
      <rPr>
        <sz val="9"/>
        <color rgb="FFFF0000"/>
        <rFont val="Calibri"/>
        <family val="2"/>
        <charset val="186"/>
        <scheme val="minor"/>
      </rPr>
      <t xml:space="preserve">nav </t>
    </r>
    <r>
      <rPr>
        <sz val="9"/>
        <color rgb="FF000000"/>
        <rFont val="Calibri"/>
        <family val="2"/>
        <charset val="186"/>
        <scheme val="minor"/>
      </rPr>
      <t xml:space="preserve">(norādīts - saskaņā ar noslēgto akcionāru līgumu valsts saglabā līdzdalību) </t>
    </r>
  </si>
  <si>
    <t>pamatdarbības apraksts, mājaslapas adrese, padomes un valdes sastāvs</t>
  </si>
  <si>
    <t>Valsts nekustamie īpašumi, VAS</t>
  </si>
  <si>
    <t>ir (nepieciešams norādīt arī uzņēmuma reg. Nr. un pamatkapitālu precizēt)</t>
  </si>
  <si>
    <t>sabiedr. pamatdarb. apraksts, saite uz sab. mājas lapu, valdes un padomes sastāvs</t>
  </si>
  <si>
    <r>
      <rPr>
        <sz val="9"/>
        <color rgb="FFFF0000"/>
        <rFont val="Calibri"/>
        <family val="2"/>
        <charset val="186"/>
        <scheme val="minor"/>
      </rPr>
      <t>nav</t>
    </r>
    <r>
      <rPr>
        <sz val="9"/>
        <rFont val="Calibri"/>
        <family val="2"/>
        <charset val="186"/>
        <scheme val="minor"/>
      </rPr>
      <t xml:space="preserve">
(norādīts, ka nepastāv līdzdal. citās kapitālsab., bet pastāv līdzdal. citās sab.)</t>
    </r>
  </si>
  <si>
    <t>ir
(dividendes maks. neveic., norād. uz Attīstības finanšu institūcijas likuma 16.pantu)</t>
  </si>
  <si>
    <t>sab. pamatdarbības apraksts, saite uz sabiedr. tīmekļv. un tajā publicēto finanšu inform., norādīts valdes un padomes sastāv</t>
  </si>
  <si>
    <t>Latvijas Proves birojs, VSIA</t>
  </si>
  <si>
    <t>sab. Pamatdarbības apr., tīmekļvietn. adrese, valdes sastāvs, deleģēšanas līgumi</t>
  </si>
  <si>
    <t>Latvijas Loto, VAS</t>
  </si>
  <si>
    <t>ir
(pamat. uz MK 18.12.1996. rīkojumu Nr.507; neatsavināms)</t>
  </si>
  <si>
    <t>Iekšlietu ministrijas poliklīnika, VSIA</t>
  </si>
  <si>
    <t>saite uz sab. tīmekļvietn. adresi, valdes sastāvs, norādīti sab. nefinanšu mērķi un finansēšanas avoti</t>
  </si>
  <si>
    <t>Rīgas Tūrisma un radošās industrijas tehnikums, VSIA</t>
  </si>
  <si>
    <t>ir (bet kapitālsab. līdzd. izvērtēšna nav veikta)</t>
  </si>
  <si>
    <t>saite uz sab. tīmekļv. adresi</t>
  </si>
  <si>
    <t>Latvijas Nacionālais sporta centrs, VSIA</t>
  </si>
  <si>
    <t xml:space="preserve">saite uz sab. tīmekļv. adresi </t>
  </si>
  <si>
    <t>Latvijas Olimpiskā vienība, SIA</t>
  </si>
  <si>
    <t>nav attiec.
(nav līdzdal. citās sab.)</t>
  </si>
  <si>
    <t>Augstsprieguma tīkls, AS</t>
  </si>
  <si>
    <t>sab. tīmekļvietn. Adrese</t>
  </si>
  <si>
    <t>Vides investīciju fonds, SIA</t>
  </si>
  <si>
    <t>fonda darbības virsmērķis, darbības virzīeni un darba kvalitāte</t>
  </si>
  <si>
    <t>Latvijas Vides, ģeoloģijas un meteoroloģijas centrs, VSIA</t>
  </si>
  <si>
    <t>sab. galvenie darbības virzieni, valdes sastāvs, tīmekļv. adrese</t>
  </si>
  <si>
    <t xml:space="preserve">Latvijas Nacionālais simfoniskais orķestris, VSIA </t>
  </si>
  <si>
    <t>daļēji (informācija nav aktualizēta)</t>
  </si>
  <si>
    <t>ir (nav plānots izbeigt līdzd.)</t>
  </si>
  <si>
    <t>ir (nav plānota reorganiz. vai pārveide)</t>
  </si>
  <si>
    <t>sab. tīmekļvietn. adrese,  deleģēšanas līgums</t>
  </si>
  <si>
    <t>Valsts Akadēmiskais koris "Latvija", VSIA</t>
  </si>
  <si>
    <t>Latvijas Koncerti, VSIA</t>
  </si>
  <si>
    <t>KREMERATA BALTICA, VSIA</t>
  </si>
  <si>
    <t>Latvijas Nacionālā opera un balets, VSIA</t>
  </si>
  <si>
    <t>Liepājas simfoniskais orķestris, VSIA</t>
  </si>
  <si>
    <t>Starptautiskā Rakstnieku un tulkotāju māja, SIA</t>
  </si>
  <si>
    <t>Rīgas cirks, VSIA</t>
  </si>
  <si>
    <t>Jaunais Rīgas teātris, VSIA</t>
  </si>
  <si>
    <t>Dailes teātris, VSIA</t>
  </si>
  <si>
    <t>Latvijas Nacionālais teātris, VSIA</t>
  </si>
  <si>
    <t>Daugavpils teātris, VSIA</t>
  </si>
  <si>
    <t>Valmieras drāmas teātris, VSIA</t>
  </si>
  <si>
    <t>Latvijas Leļļu teātris, VSIA</t>
  </si>
  <si>
    <t>Mihaila Čehova Rīgas Krievu teātris, VSIA</t>
  </si>
  <si>
    <r>
      <t xml:space="preserve">sab. tīmekļvietn. adrese,  deleģēšanas līgums; </t>
    </r>
    <r>
      <rPr>
        <sz val="9"/>
        <color rgb="FFFF0000"/>
        <rFont val="Calibri"/>
        <family val="2"/>
        <charset val="186"/>
        <scheme val="minor"/>
      </rPr>
      <t>jāprecizē pievienoto sab. tīmekļvietnes adresi</t>
    </r>
    <r>
      <rPr>
        <sz val="9"/>
        <color rgb="FF000000"/>
        <rFont val="Calibri"/>
        <family val="2"/>
        <charset val="186"/>
        <scheme val="minor"/>
      </rPr>
      <t xml:space="preserve"> www.trd.lv/lv</t>
    </r>
  </si>
  <si>
    <t>Šampētera nams, VSIA</t>
  </si>
  <si>
    <t>ir (nepieciešams norādīt arī uzņēmuma reģ. Nr.)</t>
  </si>
  <si>
    <t>ir (norād. - līdzd. Tiek saglabāta pamat. 21.06.2022. MK rīk. Nr.459, vēlams papildināt ar atbilstību likuma nosac., vai pievienot MK rīk.)</t>
  </si>
  <si>
    <t>daļēji (nav aktualizēta informācija par 2023.gadu, bet ir par 2022.gadu )</t>
  </si>
  <si>
    <t>sab. kontaktinform., tīmekļv. adrese</t>
  </si>
  <si>
    <t>nav inf. (neatsavināms)</t>
  </si>
  <si>
    <t>ir (no gada pārsk.)</t>
  </si>
  <si>
    <t>Latvijas Sabiedriskais medijs, VSIA</t>
  </si>
  <si>
    <t>Ceļu satiksmes drošības direkcija, VAS</t>
  </si>
  <si>
    <r>
      <t xml:space="preserve">ir </t>
    </r>
    <r>
      <rPr>
        <sz val="9"/>
        <color rgb="FFFF0000"/>
        <rFont val="Calibri"/>
        <family val="2"/>
        <charset val="186"/>
        <scheme val="minor"/>
      </rPr>
      <t>(nepieciešams precizēt pamatkapitāla lielumu</t>
    </r>
    <r>
      <rPr>
        <sz val="9"/>
        <rFont val="Calibri"/>
        <family val="2"/>
        <charset val="186"/>
        <scheme val="minor"/>
      </rPr>
      <t xml:space="preserve"> un norādīt arī uzņēmuma reg. Nr.)</t>
    </r>
  </si>
  <si>
    <t>pamatdarb. apraksts, sab. tīmekļvietn. adrese,  deleģēšanas līgums</t>
  </si>
  <si>
    <t>Latvijas dzelzceļš, VAS</t>
  </si>
  <si>
    <r>
      <rPr>
        <sz val="9"/>
        <color rgb="FFFF0000"/>
        <rFont val="Calibri"/>
        <family val="2"/>
        <charset val="186"/>
        <scheme val="minor"/>
      </rPr>
      <t>nav</t>
    </r>
    <r>
      <rPr>
        <sz val="9"/>
        <rFont val="Calibri"/>
        <family val="2"/>
        <charset val="186"/>
        <scheme val="minor"/>
      </rPr>
      <t xml:space="preserve"> (visp. str. mērķis nav attiecīgajā redakcijā saskaņā ar MK 16.06.2021. rīkojumu Nr.421)</t>
    </r>
  </si>
  <si>
    <r>
      <t xml:space="preserve">daļēji </t>
    </r>
    <r>
      <rPr>
        <sz val="9"/>
        <color rgb="FFFF0000"/>
        <rFont val="Calibri"/>
        <family val="2"/>
        <charset val="186"/>
        <scheme val="minor"/>
      </rPr>
      <t>(nepieciešams aktualizēt publicēto informāciju)</t>
    </r>
  </si>
  <si>
    <t>pamatdarb. apraksts, sab. tīmekļvietn. adrese,  daudzgadu līgums</t>
  </si>
  <si>
    <t>Visp.str. mērķis  nav precizēts vēl no iepriekšējā gada pārbaudes.</t>
  </si>
  <si>
    <t>Latvijas gaisa satiksme, VAS</t>
  </si>
  <si>
    <t>pamatdarb. apraksts, sab. tīmekļvietn. adrese</t>
  </si>
  <si>
    <t>Latvijas Jūras administrācija, VSIA</t>
  </si>
  <si>
    <t>nav informācija</t>
  </si>
  <si>
    <t>Latvijas Pasts, VAS</t>
  </si>
  <si>
    <t>SM mājaslapā ievietotajām saitēm uz kapitālsabiedrības tīmekļa vietni ir uz mneesošu lapu. Informācija jāmeklē.</t>
  </si>
  <si>
    <t>Latvijas Valsts ceļi, VSIA</t>
  </si>
  <si>
    <t>ir (vēsturiska inform. - no 09.12.2020. AS ir pārveidota par SIA)</t>
  </si>
  <si>
    <t>Latvijas Valsts radio un televīzijas centrs, VAS</t>
  </si>
  <si>
    <r>
      <rPr>
        <sz val="9"/>
        <rFont val="Calibri"/>
        <family val="2"/>
        <charset val="186"/>
        <scheme val="minor"/>
      </rPr>
      <t>daļēji</t>
    </r>
    <r>
      <rPr>
        <sz val="9"/>
        <color rgb="FF000000"/>
        <rFont val="Calibri"/>
        <family val="2"/>
        <charset val="186"/>
        <scheme val="minor"/>
      </rPr>
      <t xml:space="preserve"> (norādīta inform. par divid. no gada pārskata)</t>
    </r>
  </si>
  <si>
    <t>pamatdarb. apraksts, sab. tīmekļvietn. adrese,  deleģēšanas līgumi</t>
  </si>
  <si>
    <t>Starptautiskā lidosta "Rīga", VAS</t>
  </si>
  <si>
    <r>
      <t xml:space="preserve">ir </t>
    </r>
    <r>
      <rPr>
        <sz val="9"/>
        <color rgb="FFFF0000"/>
        <rFont val="Calibri"/>
        <family val="2"/>
        <charset val="186"/>
        <scheme val="minor"/>
      </rPr>
      <t xml:space="preserve">(nepieciešams precizēt pamatkapitāla lielumu  68 347 231 eiro </t>
    </r>
    <r>
      <rPr>
        <sz val="9"/>
        <rFont val="Calibri"/>
        <family val="2"/>
        <charset val="186"/>
        <scheme val="minor"/>
      </rPr>
      <t>un norādīt arī uzņēmuma reg. Nr.)</t>
    </r>
  </si>
  <si>
    <r>
      <t xml:space="preserve">nav </t>
    </r>
    <r>
      <rPr>
        <sz val="9"/>
        <rFont val="Calibri"/>
        <family val="2"/>
        <charset val="186"/>
        <scheme val="minor"/>
      </rPr>
      <t>(visp. str. mērķis nav attiecīgajā redakcijā saskaņā ar MK 28.04.2021. rīkojumu Nr.283)</t>
    </r>
  </si>
  <si>
    <t>Pasažieru vilciens, AS</t>
  </si>
  <si>
    <t>ir (norād. - 51% AS "VRC Zasulauks" pasludināts maksātnesp. proc., nepieciešams aktualizēt, jo likvidēts 19.05.2023.)</t>
  </si>
  <si>
    <t>SM mājaslapā ievietotajām saitēm uz kapitālsabiedrības tīmekļa vietni ir neprecīzas adreses. Informācija jāmeklē.</t>
  </si>
  <si>
    <t>Autotransporta direkcija, VSIA</t>
  </si>
  <si>
    <t>Eiropas dzelzceļa līnijas, SIA</t>
  </si>
  <si>
    <t>Air Baltic Corporation, AS</t>
  </si>
  <si>
    <t>ir (saite uz sab. timekļv. publ. -  airBaltic korporatīvā pārvaldība -&gt; no gada pārsk.)</t>
  </si>
  <si>
    <t>ir (norād. - plānota valsts līdzdalības samazināšana)</t>
  </si>
  <si>
    <t>Tiesu namu aģentūra, SIA</t>
  </si>
  <si>
    <t xml:space="preserve">ir </t>
  </si>
  <si>
    <t>ir (vēsturiska inform. - MK 06.06.2017. prot.Nr.29, 70.§ lēm.: atbalstīt tiešās valsts līdzd. Saglabāšanu)</t>
  </si>
  <si>
    <t>saite uz sab. tīmekļvietn. Adrese</t>
  </si>
  <si>
    <t>Latvijas Vēstnesis, VSIA</t>
  </si>
  <si>
    <t>ir (vēsturiska inform. - MK 18.08.2020. prot.Nr.49, 38.§ lēm.: atbalstīt tiešās valsts līdzd. saglabāšanu)</t>
  </si>
  <si>
    <t>saite uz sab. tīmekļvietn. adresi un soc. Tīkliem; deleģēšanas līgumi</t>
  </si>
  <si>
    <t>TET, SIA</t>
  </si>
  <si>
    <t>ir (nepieciešams norādīt arī reģ. Nr.)</t>
  </si>
  <si>
    <t>ir (norādīts - pārstāvis kapitālsabiedrībās ir Possessor valde)</t>
  </si>
  <si>
    <t>Privatizācija</t>
  </si>
  <si>
    <t>Informācija atrodama lietojot saiti uz sab. tīmekļvietni, dati finanšu pārskatā</t>
  </si>
  <si>
    <t>Latvijas Mobilais Telefons, SIA</t>
  </si>
  <si>
    <t>ir (no Possessor gada pārsk.)</t>
  </si>
  <si>
    <t>ir (likvidējama)</t>
  </si>
  <si>
    <t>REAP, SIA</t>
  </si>
  <si>
    <t>Rīgas sanitārā transporta autobāze, AS</t>
  </si>
  <si>
    <t>ir (atsavināšana)</t>
  </si>
  <si>
    <t>Lattgales ciltslietu un mākslīgās apsēklošanas stacija, AS</t>
  </si>
  <si>
    <t>Ceļu pārvalde, AS</t>
  </si>
  <si>
    <t>ir (nepieciešams norādīt arī reģ. Nr. un precizēt juridisko adresi)</t>
  </si>
  <si>
    <t>Bērnu klīniskā universitātes slimnīca, VSIA</t>
  </si>
  <si>
    <t>ir (nepieciešams norādīt arī vārdu un uzvārdu)</t>
  </si>
  <si>
    <t>sab. kontaktinform., tīmekļv. adrese, valdes, padomes sastāvs</t>
  </si>
  <si>
    <t>Paula Stradiņa klīniskā universitātes slimnīca, VSIA</t>
  </si>
  <si>
    <t>Rīgas Austrumu klīniskā universitātes slimnīca, SIA</t>
  </si>
  <si>
    <t>ir (SIA "VESELĪBAS CENTRS "BIĶERNIEKI""; SIA "RĪGAS HEMOTOLOĢIJAS CENTRS")</t>
  </si>
  <si>
    <t>Bērnu psihoneiroloģiskā slimnīca “Ainaži”, VSIA</t>
  </si>
  <si>
    <t>sab. kontaktinform., tīmekļv. adrese, valdes sastāvs</t>
  </si>
  <si>
    <t>Daugavpils psihoneiroloģiskā slimnīca, VSIA</t>
  </si>
  <si>
    <t>Daugavpils reģionālā slimnīca, SIA</t>
  </si>
  <si>
    <t>2024.gada 3.decembrī Ministru kabinets ar rīkojumu Nr.1018 atbalstīja valsts līdzdalības iegūšanu Slimnīcā</t>
  </si>
  <si>
    <t>Latvijas Digitālās veselības centrs, SIA</t>
  </si>
  <si>
    <t>sab. valdes sastāvs</t>
  </si>
  <si>
    <t>Ludzas medicīnas centrs, SIA</t>
  </si>
  <si>
    <r>
      <t xml:space="preserve">ir (norādīts, bet </t>
    </r>
    <r>
      <rPr>
        <sz val="9"/>
        <color rgb="FFFF0000"/>
        <rFont val="Calibri"/>
        <family val="2"/>
        <charset val="186"/>
        <scheme val="minor"/>
      </rPr>
      <t xml:space="preserve">jāprecizē atbilstoši MK rīkojumam 730. </t>
    </r>
    <r>
      <rPr>
        <sz val="9"/>
        <color rgb="FF000000"/>
        <rFont val="Calibri"/>
        <family val="2"/>
        <charset val="186"/>
        <scheme val="minor"/>
      </rPr>
      <t>(08.11.2023.)</t>
    </r>
  </si>
  <si>
    <t>Nacionālais rehabilitācijas centrs „Vaivari”, VSIA</t>
  </si>
  <si>
    <t>Piejūras slimnīca, VSIA</t>
  </si>
  <si>
    <t>Nacionālais psihiskās veselības centrs, VISA</t>
  </si>
  <si>
    <t>ir (nepieciešams norādīt arī uzņēmuma reg. Nr. un precizēt pamatkapitālu)</t>
  </si>
  <si>
    <t>Slimnīca „Ģintermuiža", VSIA</t>
  </si>
  <si>
    <t>Strenču psihoneiroloģiskā slimnīca, VSIA</t>
  </si>
  <si>
    <t>Traumatoloģijas un ortopēdijas slimnīca, VSIA</t>
  </si>
  <si>
    <t>Saitē uz sab. timekļv. Publicētā sadaļa "Dokumentācija"  informācija nav uzskatāma!</t>
  </si>
  <si>
    <t>Elektroniskie sakari, SIA</t>
  </si>
  <si>
    <t>ir (norād. - MK 23.03.2022 rīk. Nr.207 - valsts līdzdal. sagl.)</t>
  </si>
  <si>
    <t>Latvijas Valsts meži, AS</t>
  </si>
  <si>
    <r>
      <t xml:space="preserve">ir ( nepieciešams </t>
    </r>
    <r>
      <rPr>
        <sz val="9"/>
        <rFont val="Calibri"/>
        <family val="2"/>
        <charset val="186"/>
        <scheme val="minor"/>
      </rPr>
      <t>norādīt arī uzņēmuma reg. Nr.)</t>
    </r>
  </si>
  <si>
    <r>
      <rPr>
        <sz val="9"/>
        <color rgb="FFFF0000"/>
        <rFont val="Calibri"/>
        <family val="2"/>
        <charset val="186"/>
        <scheme val="minor"/>
      </rPr>
      <t>nav</t>
    </r>
    <r>
      <rPr>
        <sz val="9"/>
        <color rgb="FF000000"/>
        <rFont val="Calibri"/>
        <family val="2"/>
        <charset val="186"/>
        <scheme val="minor"/>
      </rPr>
      <t xml:space="preserve"> (norādīta iemaksu kopsumma, bet nav norādīts gads</t>
    </r>
    <r>
      <rPr>
        <sz val="9"/>
        <rFont val="Calibri"/>
        <family val="2"/>
        <charset val="186"/>
        <scheme val="minor"/>
      </rPr>
      <t>)</t>
    </r>
  </si>
  <si>
    <r>
      <rPr>
        <sz val="9"/>
        <color rgb="FFFF0000"/>
        <rFont val="Calibri"/>
        <family val="2"/>
        <charset val="186"/>
        <scheme val="minor"/>
      </rPr>
      <t xml:space="preserve">nav </t>
    </r>
    <r>
      <rPr>
        <sz val="9"/>
        <rFont val="Calibri"/>
        <family val="2"/>
        <charset val="186"/>
        <scheme val="minor"/>
      </rPr>
      <t>(norādīts "dividendes no iepriekšējā gada peļņas"; nepieciešams norādīt gadu)</t>
    </r>
  </si>
  <si>
    <t>ir (vēsturiska inf. - MK 23.03.2016. rīk. - saglabāt līdzd.)</t>
  </si>
  <si>
    <t>kontaktinform. un sab. tīmekļvietnes adrese</t>
  </si>
  <si>
    <t>Zemkopības ministrijas nekustamie īpašumi, VISA</t>
  </si>
  <si>
    <t>ir (Ministru kabinets 2024. gada 9. janvārī (prot.Nr.1 51.§) nolēma saglabāt līdzdalību valsts sabiedrībā ar ierobežotu atbildību "Zemkopības ministrijas nekustamie īpašumi" un saglabāt tās pašreizējo juridisko statusu – valsts sabiedrība ar ierobežotu atbildību)</t>
  </si>
  <si>
    <t>Meliorprojekts, VSIA</t>
  </si>
  <si>
    <t>ir (vēsturiska inform. - MK 24.01.2017. lēm.  (prot.Nr.4 35.§)</t>
  </si>
  <si>
    <t>Nepieciešams veikt valsts līdzdalības pārvērtēšanu.</t>
  </si>
  <si>
    <t>Latvijas Lauku konsultāciju un izglītības centrs, SIA</t>
  </si>
  <si>
    <t>ir (norād. 30.11.2021. MK rīkojumu Nr. 898  (prot. Nr. 78 32. §) par līdzd. saglagāšanu)</t>
  </si>
  <si>
    <t>Izpildīts - informācija ir publiskota pilnā apmērā par visām pārraudzībā esošajām kapitālsabiedrībām;</t>
  </si>
  <si>
    <t>Kopumā izpildīts - informācija ir publiskota par vairāk nekā pusi no pārraudzībā esošajām kapitālsabiedrībām vai publiskotās informācijas apjoms ir lielāks par pusi;</t>
  </si>
  <si>
    <t>Daļēji izpildīts - informācija ir publiskota ne vairāk kā par pusi no pārraudzībā esošajām kapitālsabiedrībām vai publiskotās informācijas apjoms ir puse;</t>
  </si>
  <si>
    <t>Nav izpildīts - informācija nav publiskota vai publiskotās informācijas apjoms nesasniedz vismaz vienu pozitīvu vērtību vismaz vienai no pārraudzībā esošajām kapitālsabiedrībām;</t>
  </si>
  <si>
    <t>Nav informācija - nav attiecināms</t>
  </si>
  <si>
    <t>daļēji (no gada pārskata)</t>
  </si>
  <si>
    <r>
      <rPr>
        <u/>
        <sz val="9"/>
        <color rgb="FFFF0000"/>
        <rFont val="Calibri"/>
        <family val="2"/>
        <charset val="186"/>
        <scheme val="minor"/>
      </rPr>
      <t xml:space="preserve">nav </t>
    </r>
    <r>
      <rPr>
        <u/>
        <sz val="9"/>
        <color theme="10"/>
        <rFont val="Calibri"/>
        <family val="2"/>
        <charset val="186"/>
        <scheme val="minor"/>
      </rPr>
      <t>(dabības rezultātus nepublicē no 2021.gada.)</t>
    </r>
  </si>
  <si>
    <t>100% Zemkopības ministrija</t>
  </si>
  <si>
    <t>www.zmni.lv</t>
  </si>
  <si>
    <t>daļēji (informācija nepilnīga)</t>
  </si>
  <si>
    <t>daļēji (sadaļā Deleģēšanas līgumi un no gada pārsk.)</t>
  </si>
  <si>
    <t>100% Klimata un enerģētikas ministrija</t>
  </si>
  <si>
    <t>www.lvif.gov.lv</t>
  </si>
  <si>
    <t>100% Satiksmes ministrija</t>
  </si>
  <si>
    <t>Nepieciešams veikt izmaiņas pie citas fianšu informācijas https://www.vni.lv/par-mums/par-uznemumu# Citi finanšu pārskati.</t>
  </si>
  <si>
    <t>ir (publ. Korporatīvā pārvaldība -&gt; Paziņojumi)</t>
  </si>
  <si>
    <t>daļēji (no gada pārskata - Saņemtās valsts dotācijas)</t>
  </si>
  <si>
    <t>daļēji (inform. no gada pārskata)</t>
  </si>
  <si>
    <t>100% Finanšu ministrija</t>
  </si>
  <si>
    <t>www.vni.lv</t>
  </si>
  <si>
    <t>ir (publicētas atskaites par piešķirto finansējumu atbilstoši līg. par pārsk. gadiem)</t>
  </si>
  <si>
    <t>100% Kultūras ministrija</t>
  </si>
  <si>
    <t>www.koris.lv</t>
  </si>
  <si>
    <t>daļēji (no gada pārskata, publ. deleģējuma līgums)</t>
  </si>
  <si>
    <t>100% Aizsardzības ministrija</t>
  </si>
  <si>
    <t>ir (publ. Dalībnieku sapulces un pieņemtie lēmumi)</t>
  </si>
  <si>
    <t>ir (publicēts par katru gadu atsevišķi)</t>
  </si>
  <si>
    <t>https://valmierasteatris.lv/</t>
  </si>
  <si>
    <t>ir (trūkst pieņemtie lēmumi par 2020., 2021.g., bet ir pievienoti sākot ar 2023.g.)</t>
  </si>
  <si>
    <t>daļēji (nav informācija par termiņiem)</t>
  </si>
  <si>
    <t>ir (neatkarīgā revidenta ziņojumi ir atsevišķi)</t>
  </si>
  <si>
    <t>100% Veselības ministrija</t>
  </si>
  <si>
    <t>www.tos.lv</t>
  </si>
  <si>
    <r>
      <rPr>
        <u/>
        <sz val="9"/>
        <color rgb="FFFF0000"/>
        <rFont val="Calibri"/>
        <family val="2"/>
        <charset val="186"/>
        <scheme val="minor"/>
      </rPr>
      <t>nav</t>
    </r>
    <r>
      <rPr>
        <u/>
        <sz val="9"/>
        <color theme="10"/>
        <rFont val="Calibri"/>
        <family val="2"/>
        <charset val="186"/>
        <scheme val="minor"/>
      </rPr>
      <t xml:space="preserve"> (publ. tikai visp. inform. par valdi)</t>
    </r>
  </si>
  <si>
    <t>ir (t.sk. informācija par dividendēm)</t>
  </si>
  <si>
    <t>100% Tieslietu ministrija</t>
  </si>
  <si>
    <t>www.tna.lv</t>
  </si>
  <si>
    <t>daļēji (no Ilgspējas pārskata)</t>
  </si>
  <si>
    <t>daļēji (publ. informācija par valdes/padomes loc.; pievienotas LinkedIn saites; trūkst pilnvaru termiņi)</t>
  </si>
  <si>
    <t>daļēji (no gada pārsk)</t>
  </si>
  <si>
    <t>51% Publisko aktīvu pārvaldītājs Possessor</t>
  </si>
  <si>
    <t>www.tet.lv</t>
  </si>
  <si>
    <t>daļēji (no darbinieku saraksta, bet trūkst CV un pilnv. term.)</t>
  </si>
  <si>
    <t>daļēji (vispārēja inform. no gada pārsk.)</t>
  </si>
  <si>
    <t>100% Labklājības ministrija</t>
  </si>
  <si>
    <t>www.sampeteranams.lv</t>
  </si>
  <si>
    <t>Ir izstrādāta Dažādības, vienlīdžiba sun integrāacijas politika</t>
  </si>
  <si>
    <t>daļēji (par katru gadu informācija atsevišķi pievienota, bet par 2024. gadu nav)</t>
  </si>
  <si>
    <t>ir (par katru gadu informācija atsevišķi pievienota)</t>
  </si>
  <si>
    <t>daļēji (trūkst neauditēti gada pārskati (12 mēn.); stapper. pārskati sagatavoti kā ceturkšņa pārskati)</t>
  </si>
  <si>
    <t>www.strencupns.lv</t>
  </si>
  <si>
    <t>ir (Personāla politika, t.sk. atalgojuma un motivēšanas politikas principi,padomes un valdes loc. atalog. inform. pie sadaļas korporativa-parvaldiba)</t>
  </si>
  <si>
    <t xml:space="preserve">www.riga-airport.com </t>
  </si>
  <si>
    <t>www.gintermuiza.lv</t>
  </si>
  <si>
    <r>
      <rPr>
        <u/>
        <sz val="9"/>
        <color rgb="FFFF0000"/>
        <rFont val="Calibri"/>
        <family val="2"/>
        <charset val="186"/>
        <scheme val="minor"/>
      </rPr>
      <t>nav</t>
    </r>
    <r>
      <rPr>
        <u/>
        <sz val="9"/>
        <color theme="10"/>
        <rFont val="Calibri"/>
        <family val="2"/>
        <charset val="186"/>
        <scheme val="minor"/>
      </rPr>
      <t xml:space="preserve"> (public. tikai pretkorupc. pasāk. plāns 2021. - 2025.g. un Korupcijas novēršanas sistēmas organizācijas un kontroles veikšanas kārtība 2023.g.)</t>
    </r>
  </si>
  <si>
    <t>100% Izglītības un zinātnes ministrija</t>
  </si>
  <si>
    <t>www.rtrit.lv</t>
  </si>
  <si>
    <t>daļēji (ir tēmas par ko tika sasauktas sapulces, bet trūkst lēmumi; pie Oficiālās informācijas ir publicēti dažādi KM lēmumi, bet inform. nav pārskatāma)</t>
  </si>
  <si>
    <t xml:space="preserve">daļēji (Oficiālā informācija: Informācija par kapitālsabiedrības valdi pie 2023.gada, trūkst pilnv. term.) </t>
  </si>
  <si>
    <t>ir (Oficiālā informācija -&gt; Izstrādātie pārskati; norādīts par katru gadu atsevišķi)</t>
  </si>
  <si>
    <t>www.cirks.lv</t>
  </si>
  <si>
    <t>Publicēti Dzimumu līdztiesības pamatprincipi un to īstenošanas plāns.</t>
  </si>
  <si>
    <t>daļēji (vispārēja inf. no gada pārskatiem saņemtās dotācijas)</t>
  </si>
  <si>
    <t>daļēji (no gada pārskatiem)</t>
  </si>
  <si>
    <t>www.aslimnica.lv</t>
  </si>
  <si>
    <t>100% Ekonomikas ministrija</t>
  </si>
  <si>
    <t>www.possessor.gov.lv</t>
  </si>
  <si>
    <r>
      <rPr>
        <u/>
        <sz val="9"/>
        <color rgb="FFFF0000"/>
        <rFont val="Calibri"/>
        <family val="2"/>
        <charset val="186"/>
        <scheme val="minor"/>
      </rPr>
      <t>nav</t>
    </r>
    <r>
      <rPr>
        <u/>
        <sz val="9"/>
        <color theme="10"/>
        <rFont val="Calibri"/>
        <family val="2"/>
        <charset val="186"/>
        <scheme val="minor"/>
      </rPr>
      <t xml:space="preserve"> (publ. Atalg.politika tikai darbiniekiem )</t>
    </r>
  </si>
  <si>
    <t>daļēji (auditētajiem gada pārskatiem nav pievienots neatkarīga revidenta ziņojums)</t>
  </si>
  <si>
    <t>www.piejurasslimnica.lv</t>
  </si>
  <si>
    <t>Publicēta Dzimumu līdztiesības politika.</t>
  </si>
  <si>
    <t>ir (no gada pārskata)</t>
  </si>
  <si>
    <t>ir (no vadības stapperiodu ziņojumiem)</t>
  </si>
  <si>
    <t>www.stradini.lv</t>
  </si>
  <si>
    <t>ir (no gada pārsk.Valsts budžeta finansējums un tā izlietojums)</t>
  </si>
  <si>
    <t>www.vivi.lv</t>
  </si>
  <si>
    <t>daļēji ( nav pievienots neatk. revidenta ziņojums)</t>
  </si>
  <si>
    <t>www.nrcvaivari.lv</t>
  </si>
  <si>
    <t>https://npvc.lv/</t>
  </si>
  <si>
    <t>ir (pie &gt;Dokumenti)</t>
  </si>
  <si>
    <t>daļēji (trūkst lēmumi, t.sk. balsojums)</t>
  </si>
  <si>
    <t>ir (Valsts budžetā veiktās iemaksas)</t>
  </si>
  <si>
    <t>daļēji (nav pievienots zvērināta revidenta atzinums)</t>
  </si>
  <si>
    <t>ir (sadaļā "Pārskati" publ. finanšu un nefinanšu mērķu izpildes rezult.)</t>
  </si>
  <si>
    <t>www.mct.lv</t>
  </si>
  <si>
    <t>daļēji (publ. 2 protokoli.)</t>
  </si>
  <si>
    <r>
      <rPr>
        <u/>
        <sz val="9"/>
        <color rgb="FFFF0000"/>
        <rFont val="Calibri"/>
        <family val="2"/>
        <charset val="186"/>
        <scheme val="minor"/>
      </rPr>
      <t>nav</t>
    </r>
    <r>
      <rPr>
        <u/>
        <sz val="9"/>
        <color theme="10"/>
        <rFont val="Calibri"/>
        <family val="2"/>
        <charset val="186"/>
        <scheme val="minor"/>
      </rPr>
      <t xml:space="preserve"> (inform. vispārēja publ. pie darbinieku kontaktiem)</t>
    </r>
  </si>
  <si>
    <t>www.meliorprojekts.lv</t>
  </si>
  <si>
    <t>57,95% Veselības ministrija</t>
  </si>
  <si>
    <t>https://ludzahospital.lv</t>
  </si>
  <si>
    <t>ir (public. Sadaļā "Oficiālie dokumenti" un starp protokoliem ir publicēti arī citi dok.)</t>
  </si>
  <si>
    <t>ir (detalizēta informācija pa gadiem)</t>
  </si>
  <si>
    <t>ir (atsevišķi pa gadiem - veiktās iemaksas valsts budžetā)</t>
  </si>
  <si>
    <t>daļēji (trūkst neauditēti 12m pārsk.)</t>
  </si>
  <si>
    <t>ir (finanšu un nefinanšu mērķu īstenošanas rezult. (stratēģijas izpilde))</t>
  </si>
  <si>
    <t>www.lso.lv</t>
  </si>
  <si>
    <t>ir (no gada pārsk. - Valsts finansējums Sabiedrībai deleģēto valsts pārvaldes uzdevumu izpildei)</t>
  </si>
  <si>
    <t>ir (no gada pārsk. - nodokļi (detalizēta inform.))</t>
  </si>
  <si>
    <t>https://videscentrs.lvgmc.lv/</t>
  </si>
  <si>
    <t>www.lv.lv</t>
  </si>
  <si>
    <t>www.lvrtc.lv</t>
  </si>
  <si>
    <t>ir (akcionāru sapulces un lēmumi atsevišķā dokumentā)</t>
  </si>
  <si>
    <t>www.lvm.lv</t>
  </si>
  <si>
    <t>ir (valdes priekšs. jānorāda termiņš "uz cik gadiem")</t>
  </si>
  <si>
    <t>ir (Inform. par saņemto valsts budžeta finans. un veiktajām iemaksām valsts budžetā)</t>
  </si>
  <si>
    <t>ir (publ. pa gadiem pārskati par kapitālsabiedrības darbības rezult.)</t>
  </si>
  <si>
    <t>www.lvceli.lv</t>
  </si>
  <si>
    <t>daļēji (informācija no gada pārskatiem)</t>
  </si>
  <si>
    <t>100% Sabiedrisko elektronisko plašsaziņas līdzekļu padome</t>
  </si>
  <si>
    <t>www.lvs.lv</t>
  </si>
  <si>
    <t>ir (par katru gadu atsevišķi)</t>
  </si>
  <si>
    <t>www.prove.lv</t>
  </si>
  <si>
    <t>https://www.pasts.lv/mes/parskati-un-statistika/finansu-informacija#korporativaparvaldiba vietnē novecojusi informācija par iemaksām budžetā un no budžeta saņemto finansējumu 2016-2020.gadi</t>
  </si>
  <si>
    <t>daļēji (gada pārskatiem revidentu ziņojumi nav pievienoti)</t>
  </si>
  <si>
    <t>daļēji (finanšu mērķi no gada pārskatiem, nefinanšu atsevišķi)</t>
  </si>
  <si>
    <t>www.pasts.lv</t>
  </si>
  <si>
    <r>
      <rPr>
        <u/>
        <sz val="9"/>
        <color rgb="FFFF0000"/>
        <rFont val="Calibri"/>
        <family val="2"/>
        <charset val="186"/>
        <scheme val="minor"/>
      </rPr>
      <t>nav</t>
    </r>
    <r>
      <rPr>
        <u/>
        <sz val="9"/>
        <color theme="10"/>
        <rFont val="Calibri"/>
        <family val="2"/>
        <charset val="186"/>
        <scheme val="minor"/>
      </rPr>
      <t xml:space="preserve"> (publ. Inform, ka Sabiedrības valdes locekļu atalgojumu nosaka kultūras ministrs atbilstoši Sabiedrības lielumu raksturojošiem kritērijiem)</t>
    </r>
  </si>
  <si>
    <t>ir (sagatavotas detalizētas atskaites)</t>
  </si>
  <si>
    <t>ir (pie gada pārskatiem ir arī rezultatīvo rādītāju atskaites)</t>
  </si>
  <si>
    <t>www.opera.lv</t>
  </si>
  <si>
    <t>joprojām pie 2019.g. mērķiem Kapitālsabiedrības finanšu un nefinanšu mērķu īstenošanas rezultāti pievienots nepareizs pielikums - kādas personas sezonas abonements, trūkst mērķu 2021.g.)</t>
  </si>
  <si>
    <t>ir (plāns 2023.-2026.g., kurā ir norādīts izpildes rezultāts pa gadiem)</t>
  </si>
  <si>
    <t>daļēji (publ. tikai 2024.g. dalībnieku sapulc. darba kārtības, trūkst inform. par pieņemt. lēm.)</t>
  </si>
  <si>
    <t>daļēji (trūkst pilnv. term.; publicēta arī Valdes locekļa valsts amatpersonas deklarācija stājoties amatā)</t>
  </si>
  <si>
    <t>ir (par katru gadu publicēts Līgums par saņemto valsts budžeta finansējuma izmantošanu)</t>
  </si>
  <si>
    <t>ir (pievienots atsevišķi pa gadiem)</t>
  </si>
  <si>
    <t>www.teatris.lv</t>
  </si>
  <si>
    <t>Latvijas Nacionālais sporta centrs, SIA</t>
  </si>
  <si>
    <t>www.lnsc.lv</t>
  </si>
  <si>
    <t>daļēji (publicēti KM lēmumi un protokoli; nav inform par sapulces sasaukšanu un darba kārtību)</t>
  </si>
  <si>
    <t>daļēji (trūkst nerevidēti gada pārskati (par 12 mēn.))</t>
  </si>
  <si>
    <t>www.lnso.lv</t>
  </si>
  <si>
    <t>daļēji (trūkst informācija par vēsturiskajām akcionāru sapulcēm)</t>
  </si>
  <si>
    <t>daļēji (no pārskata)</t>
  </si>
  <si>
    <t>www.lnmc.lv</t>
  </si>
  <si>
    <t>daļēji (Stratēģijas ietvars publ. par 2025-2027.g.) izpilde pie gada pārskatiem</t>
  </si>
  <si>
    <t>www.latloto.lv</t>
  </si>
  <si>
    <t>ir (pievienots arī valdes atalgojums)</t>
  </si>
  <si>
    <t>ir (publicēti līgumi ar KM "Par budžeta finansējuma izlietošanu")</t>
  </si>
  <si>
    <t>daļēji (nav gada pārskata par 2021.gadu, nav revid. ziņojuma)</t>
  </si>
  <si>
    <t>www.lelluteatris.lv</t>
  </si>
  <si>
    <t>daļēji (pilnv. termiņi nav norādīti)</t>
  </si>
  <si>
    <t>99,32% Zemkopības ministrija</t>
  </si>
  <si>
    <t xml:space="preserve">www.llkc.lv </t>
  </si>
  <si>
    <t>Ērts rīks - Pārskatu un finanšu informācijas meklētājs</t>
  </si>
  <si>
    <t>daļēji (par valdes atalgojumu tikai apjoms, politikas nav - nosaka kultūras ministrs)</t>
  </si>
  <si>
    <t>www.latvijaskoncerti.lv</t>
  </si>
  <si>
    <t>daļēji (norādīta tikai sapulču darba kārtība, trūkst pieņemtie lēmumi)</t>
  </si>
  <si>
    <t>www.lja.lv</t>
  </si>
  <si>
    <t>www.lgs.lv</t>
  </si>
  <si>
    <t>ir (ilgtspējas pārskatā)</t>
  </si>
  <si>
    <t>daļēji ( jāpadildina ar aktuālo informāciju, ja sapulces ir notikušas)</t>
  </si>
  <si>
    <t>www.ldz.lv</t>
  </si>
  <si>
    <t>www.ldvc.lv</t>
  </si>
  <si>
    <t>ir (neatk. revidenta ziņojumi atsevišķi)</t>
  </si>
  <si>
    <t>www.lau.lv</t>
  </si>
  <si>
    <t>ir (pie sadaļas AS "Latvenergo" akcionāru sapulces lēmumi)</t>
  </si>
  <si>
    <t>ir ( koncerna fin. un nefin. rezult., kā arī strat. mērķu 
izpildes vērt. Iekļauta  vadīb. ziņ.)</t>
  </si>
  <si>
    <t>www.latvenergo.lv</t>
  </si>
  <si>
    <t>daļēji (publ. atsevišķi KM lēmumi)</t>
  </si>
  <si>
    <t>daļēji (pievienots KM lēmums)</t>
  </si>
  <si>
    <t>ir (publicēta inform. Par saņemto valsts budžeta finans. par katru gadu atsevišķi)</t>
  </si>
  <si>
    <t>ir (publicēts par katru gadu atsevišķi, par divid. nav informācijas)</t>
  </si>
  <si>
    <t>https://kremeratabaltica.com/lv</t>
  </si>
  <si>
    <t>daļēji (iztrūkst inform. par dalībn. sapulcēs pieņemtajiem lēm.)</t>
  </si>
  <si>
    <t>www.jrt.lv</t>
  </si>
  <si>
    <t>100% Iekšlietu ministrija</t>
  </si>
  <si>
    <t>www.poliklinika.iem.gov.lv</t>
  </si>
  <si>
    <t>100% Viedās administrācijas un reģionālās attīstības ministrija</t>
  </si>
  <si>
    <t>www.esakari.lv</t>
  </si>
  <si>
    <t>www.edzl.lv</t>
  </si>
  <si>
    <t>Informācija ir ievietota nepārskatāmi, t.i. jāmeklē pa  gadiem kad dokuments sagatavots vai kad publicēts.</t>
  </si>
  <si>
    <t>daļēji (pa gadiem ir norādītas sasauktās sapulces, trūkst lēmumi)</t>
  </si>
  <si>
    <t>ir atsevišķi pa gadiem)</t>
  </si>
  <si>
    <t>www.daugavpilsteatris.lv</t>
  </si>
  <si>
    <r>
      <t>nav</t>
    </r>
    <r>
      <rPr>
        <sz val="9"/>
        <rFont val="Calibri"/>
        <family val="2"/>
        <charset val="186"/>
        <scheme val="minor"/>
      </rPr>
      <t xml:space="preserve"> (informācija par 2021. gadu)</t>
    </r>
  </si>
  <si>
    <t>80,58% Veselības ministrija</t>
  </si>
  <si>
    <t>http://www.slimnica.daugavpils.lv/</t>
  </si>
  <si>
    <t>daļēji (informācija no gada pārskata , bet atsauce uz nefinanšu paziņojumu nav)</t>
  </si>
  <si>
    <t>ir (norādīts valdes sastāvs un atsevišķā dokumentā pievienots valdes loc. CV ar pilnv. termiņiem)</t>
  </si>
  <si>
    <t>www.dpns.gov.lv</t>
  </si>
  <si>
    <t>ir (pievienoti līgumi Par valsts budžeta finans. izlietošanu)</t>
  </si>
  <si>
    <t>ir (par katru gadu pievienots atsevišķi, nav inform par divid.)</t>
  </si>
  <si>
    <t>ir (par katru gadu pievienots atsevišķs dokuments)</t>
  </si>
  <si>
    <t>www.dailesteatris.lv</t>
  </si>
  <si>
    <t>daļēji (gada pārskatam nav neatk. revidenta ziņojums)</t>
  </si>
  <si>
    <t>www.csdd.lv</t>
  </si>
  <si>
    <t>www.ainazuslimnica.lv</t>
  </si>
  <si>
    <t>ir (papildu informācija pie sadaļas Bērnu slimnīcas vadība)</t>
  </si>
  <si>
    <t>ir (no finanšu gadu pārskatiem, kā arī iekļauts starpperiodu vadības ziņojumos "Budžeta plāna izpilde")</t>
  </si>
  <si>
    <t>www.bkus.lv</t>
  </si>
  <si>
    <t>www.atd.lv</t>
  </si>
  <si>
    <t>daļēji (informācija tabulā nav atjaunota kopš 2021.gada)</t>
  </si>
  <si>
    <r>
      <t>daļēji (tabulā</t>
    </r>
    <r>
      <rPr>
        <u/>
        <sz val="9"/>
        <color rgb="FFFF0000"/>
        <rFont val="Calibri"/>
        <family val="2"/>
        <charset val="186"/>
        <scheme val="minor"/>
      </rPr>
      <t xml:space="preserve"> trūkst aktuāla informācija - sākot ar 2022.g.</t>
    </r>
    <r>
      <rPr>
        <u/>
        <sz val="9"/>
        <color theme="10"/>
        <rFont val="Calibri"/>
        <family val="2"/>
        <charset val="186"/>
        <scheme val="minor"/>
      </rPr>
      <t>; tad attiecīgi no gada pārsk.)</t>
    </r>
  </si>
  <si>
    <t>www.ast.lv</t>
  </si>
  <si>
    <t>daļēji (iekļauts korporatīvās pārvaldības ziņojumā)</t>
  </si>
  <si>
    <t>ir (informāc. atrodama sadaļā "Investoriem" -&gt; "Paziņojumi")</t>
  </si>
  <si>
    <t>40% Finanšu ministrija, 30% Ekonomikas ministrija, 30% Zemkopības ministrija</t>
  </si>
  <si>
    <t>www.altum.lv</t>
  </si>
  <si>
    <t>daļēji (trūkst pilnv. termiņi, padomei nav norādīts atbilstība neatkarīga padomes loc. prasībām)</t>
  </si>
  <si>
    <t>daļēji (vispārēja informācija no gada un ilgtermiņu pārskatiem)</t>
  </si>
  <si>
    <t xml:space="preserve">www.airbaltic.com </t>
  </si>
  <si>
    <t>8. par iepriekšējā gadā veiktajiem pasākumiem korupcijas riska novēršanai</t>
  </si>
  <si>
    <t xml:space="preserve">6. informācija par visām paziņotajām kapitālsabiedrības dalībnieku (akcionāru) sapulcēm, tai skaitā par darba kārtību un lēmumiem
</t>
  </si>
  <si>
    <r>
      <t xml:space="preserve">5. informācija par padomes </t>
    </r>
    <r>
      <rPr>
        <i/>
        <u/>
        <sz val="9"/>
        <color rgb="FF000000"/>
        <rFont val="Calibri"/>
        <family val="2"/>
        <charset val="186"/>
      </rPr>
      <t>(ja tāda ir izveidota)</t>
    </r>
    <r>
      <rPr>
        <b/>
        <sz val="9"/>
        <color rgb="FF000000"/>
        <rFont val="Calibri"/>
        <family val="2"/>
        <charset val="186"/>
      </rPr>
      <t xml:space="preserve"> un valdes locekļiem (par katru atsevišķi): profesionālā darba pieredze, izglītība, amati citās kapitālsabiedrībās, pilnvaru termiņi, kā arī padomes locekļa atbilstību neatkarīga padomes locekļa kritērijiem</t>
    </r>
  </si>
  <si>
    <r>
      <t>4. informācija par saņemto valsts vai pašvaldības budžeta finansējumu un tā izlietojumu</t>
    </r>
    <r>
      <rPr>
        <i/>
        <u/>
        <sz val="9"/>
        <color rgb="FF000000"/>
        <rFont val="Calibri"/>
        <family val="2"/>
        <charset val="186"/>
      </rPr>
      <t xml:space="preserve"> (ja attiecināms)</t>
    </r>
    <r>
      <rPr>
        <b/>
        <sz val="9"/>
        <color rgb="FF000000"/>
        <rFont val="Calibri"/>
        <family val="2"/>
        <charset val="186"/>
      </rPr>
      <t xml:space="preserve"> vismaz par pēdējiem 5 gadiem 
</t>
    </r>
  </si>
  <si>
    <t>3. veiktās iemaksas valsts vai pašvaldības budžetā (tai skaitā dividendes, atskaitījumi, nodokļu maksājumi) vismaz par pēdējiem 5 gadiem</t>
  </si>
  <si>
    <t>2. izstrādātie pārskati vismaz par pēdējiem 5 gadiem</t>
  </si>
  <si>
    <t>1. finanšu mērķu un nefinanšu mērķu īstenošanas rezultāti vismaz par pēdējiem 5 gadiem</t>
  </si>
  <si>
    <t>tīmekļvietne</t>
  </si>
  <si>
    <t>Rezultāts %</t>
  </si>
  <si>
    <t>Punkti</t>
  </si>
  <si>
    <t>7.Valdes un padomes locekļu atlīdzības politika un Informācija par katram valdes vai padomes loceklim noteikto mēneša atlīdzību un tās apmēra izmaiņām visā amata pildīšanas periodā, kā arī par izmaksāto amata atlīdzību, prēmiju apmēru un citiem saņemtajiem maksājumiem (piemēram, amata pienākumu izpildes nodrošināšanas izdevumu kompensācijām) katrā gadā</t>
  </si>
  <si>
    <t>LAU Infra Grupa (iepriekš VAS "Latvijas autoceļu uzturētājs"), AS</t>
  </si>
  <si>
    <t>www.lsm.lv</t>
  </si>
  <si>
    <t>ir (publicēts auditēts 2025.g. pāsk.)</t>
  </si>
  <si>
    <t>Informācija publiskota: Kapitālsabiedrības izmaksātās dividendes valstij un veiktie maksājumi valsts budžetā: Saskaņā ar Ministru kabineta 2022. gada 25. janvāra noteikumiem Nr. 72 "Kārtība, kādā tiek prognozēti, noteikti un veikti maksājumi par valsts kapitāla izmantošanu" kapitālsabiedrība 2022. gadā dividendēs izmaksāja EUR 606 par 2021. gadu.</t>
  </si>
  <si>
    <t>ir (Saskaņā ar SEPLPL 7. panta desmito daļu sabiedriskā elektroniskā plašsaziņas līdzekļa peļņa netiek izmaksāta dividendēs.)</t>
  </si>
  <si>
    <t>daļēji (nepieciešams norādīt arī uzņēmuma reg. Nr. un aktualizēt pamatkapitālu)</t>
  </si>
  <si>
    <t>Informācija EM mājas lapās atjaunināta: 07.01.2026.</t>
  </si>
  <si>
    <t>88,37 % Satiksmes ministrija</t>
  </si>
  <si>
    <t>mājas lapā finanšu pārskatu sadaļā nepietiekami uztverama informācija.</t>
  </si>
  <si>
    <t>piejama sadaļa "Darbības rezultāti un finanšu pārskati", kurā ir saite uz kapitālsabiedrības tīmekļavietni ar gada pārskatiem</t>
  </si>
  <si>
    <t>Startēģskais mērķis: Nodrošināt ilgtspējīgu, efektīvu, drošu un sociāli atbildīgu centralizēto siltumapgādi, vienlaikus veicinot siltumapgādes pieejamību un energopratību. Rīgas domes 29.12.2021. lēmums Nr. 1159 “Par Rīgas valstspilsētas pašvaldības tiešās līdzdalības saglabāšanu akciju sabiedrībā “RĪGAS SILTUMS””.</t>
  </si>
  <si>
    <t>nekorekta informācija par līdzdalību citās kapitālsabiedrībās neesamību;
piejama sadaļa "Darbības rezultāti un finanšu pārskati", kurā ir saite uz kapitālsabiedrības tīmekļavietni ar gada pārskatiem</t>
  </si>
  <si>
    <t>2025. gada 18. augustā Sabiedrības padome sniedza piekrišanu Sabiedrības valdes ierosinājumam par meitas sabiedrības SIA “LG Capital” dibināšanu ar pamatkapitālu 17 000 000 eiro.Koncerna meitas sabiedrība tika reģistrēta Latvijas Republikas Uzņēmumu reģistrā 2025. gada 25. augustā.</t>
  </si>
  <si>
    <t>ir (saite uz sab. tīmekļv., taču kļūdaini saites nosaukumā parādās 2024.gads)</t>
  </si>
  <si>
    <t>SIA "Latloto nams" izslēgta no UR 05.03.2026</t>
  </si>
  <si>
    <t>ir (nav veiktas izmaiņas informācijā)</t>
  </si>
  <si>
    <t>daļēji (saite uz uzņēmuma gada pārskatiem)</t>
  </si>
  <si>
    <t>daļēji (dati nav aktualizēti)</t>
  </si>
  <si>
    <t>daļēji (saite uz gada pārsk. Dati nav aktualizēti)</t>
  </si>
  <si>
    <t>daļēji (saite uz sab. tīmekļv)</t>
  </si>
  <si>
    <t>ir (publicēts 2025.g. pārsk un atsevišķi revidenta ziņojums)</t>
  </si>
  <si>
    <t>Informācija atrodama lietojot saiti uz sab. Tīmekļvietni, pieejams saīsinātais finanšu pārskats Par LMT → Dažādi → Finanšu informācija → Saīsinātais konsolidētais finanšu pārskats.</t>
  </si>
  <si>
    <r>
      <rPr>
        <sz val="9"/>
        <color rgb="FFFF0000"/>
        <rFont val="Calibri"/>
        <family val="2"/>
        <charset val="186"/>
        <scheme val="minor"/>
      </rPr>
      <t>nav</t>
    </r>
    <r>
      <rPr>
        <sz val="9"/>
        <color rgb="FF000000"/>
        <rFont val="Calibri"/>
        <family val="2"/>
        <charset val="186"/>
        <scheme val="minor"/>
      </rPr>
      <t xml:space="preserve"> (nav apstiprināts)</t>
    </r>
  </si>
  <si>
    <t>Pamatkapitāla lielums, saite gada pārsk.  nav precizēts vēl no iepriekšējām pārbaudēm. Informāciju par dividendēm SM pārstājusi publicēt pēc 2023. gada</t>
  </si>
  <si>
    <t>daļēji (saite uz sab. timekļv. publ. Finanšu rezult)</t>
  </si>
  <si>
    <t>daļēji (saite uz sab. timekļv. publ. iemaksas)</t>
  </si>
  <si>
    <r>
      <t>daļēji (saite uz sab. timekļv. publ. Pārskatiem, publicēts 2025.g. pārsk.</t>
    </r>
    <r>
      <rPr>
        <sz val="9"/>
        <color rgb="FFFF0000"/>
        <rFont val="Calibri"/>
        <family val="2"/>
        <charset val="186"/>
        <scheme val="minor"/>
      </rPr>
      <t xml:space="preserve"> bez revidenta atzin.</t>
    </r>
    <r>
      <rPr>
        <sz val="9"/>
        <rFont val="Calibri"/>
        <family val="2"/>
        <charset val="186"/>
        <scheme val="minor"/>
      </rPr>
      <t>)</t>
    </r>
  </si>
  <si>
    <r>
      <rPr>
        <sz val="9"/>
        <color rgb="FFFF0000"/>
        <rFont val="Calibri"/>
        <family val="2"/>
        <charset val="186"/>
        <scheme val="minor"/>
      </rPr>
      <t>nav</t>
    </r>
    <r>
      <rPr>
        <sz val="9"/>
        <rFont val="Calibri"/>
        <family val="2"/>
        <charset val="186"/>
        <scheme val="minor"/>
      </rPr>
      <t xml:space="preserve"> (saite uz sab. timekļ.publ. nedarbojas)</t>
    </r>
  </si>
  <si>
    <t>daļēji (saite uz sab. timekļv. publ. Darbības rādītājiem,  publicēts auditēts 2025.g. pārsk.)</t>
  </si>
  <si>
    <t>daļēji (saite uz sab. timekļv. publ. Iemaksas valsts vai pašvaldības budžetā)</t>
  </si>
  <si>
    <r>
      <t>ir (</t>
    </r>
    <r>
      <rPr>
        <sz val="9"/>
        <rFont val="Calibri"/>
        <family val="2"/>
        <charset val="186"/>
        <scheme val="minor"/>
      </rPr>
      <t>nepieciešams</t>
    </r>
    <r>
      <rPr>
        <sz val="9"/>
        <color rgb="FFFF0000"/>
        <rFont val="Calibri"/>
        <family val="2"/>
        <charset val="186"/>
        <scheme val="minor"/>
      </rPr>
      <t xml:space="preserve"> </t>
    </r>
    <r>
      <rPr>
        <sz val="9"/>
        <color rgb="FF000000"/>
        <rFont val="Calibri"/>
        <family val="2"/>
        <charset val="186"/>
        <scheme val="minor"/>
      </rPr>
      <t>norādīt arī uzņēmuma reg. Nr.)</t>
    </r>
  </si>
  <si>
    <r>
      <t>daļēji (saite uz sab. timekļv. Finanses, auditēts  2025.g.gada pārskats</t>
    </r>
    <r>
      <rPr>
        <sz val="9"/>
        <color rgb="FFFF0000"/>
        <rFont val="Calibri"/>
        <family val="2"/>
        <charset val="186"/>
        <scheme val="minor"/>
      </rPr>
      <t>.</t>
    </r>
    <r>
      <rPr>
        <sz val="9"/>
        <rFont val="Calibri"/>
        <family val="2"/>
        <charset val="186"/>
        <scheme val="minor"/>
      </rPr>
      <t>)</t>
    </r>
  </si>
  <si>
    <t>daļeji (saite uz sab. timekļv.  detalizētāka inform. no no gada pārsk.)</t>
  </si>
  <si>
    <t>Pamatkapitāls un visp.str. mērķis  nav precizēts vēl no iepriekšējā gada pārbaudes. Informāciju par divident'dēm SM pārstājusi publicēt no 2022.gada</t>
  </si>
  <si>
    <t>Paziņojumu par korporatīvo pārvaldību par 2025. finanšu gadu</t>
  </si>
  <si>
    <t>Nefinanšu paziņojumi vai konsolidētie nefinanšu paziņojumi par 2025 finanšu gadu</t>
  </si>
  <si>
    <r>
      <rPr>
        <sz val="9"/>
        <color rgb="FFFF0000"/>
        <rFont val="Calibri"/>
        <family val="2"/>
        <charset val="186"/>
        <scheme val="minor"/>
      </rPr>
      <t>nav</t>
    </r>
    <r>
      <rPr>
        <sz val="9"/>
        <rFont val="Calibri"/>
        <family val="2"/>
        <charset val="186"/>
        <scheme val="minor"/>
      </rPr>
      <t xml:space="preserve"> (saite uz sab. timekļv. publ.nedarbojas, dati no pārskatiem jāmeklē)</t>
    </r>
  </si>
  <si>
    <r>
      <rPr>
        <sz val="9"/>
        <rFont val="Calibri"/>
        <family val="2"/>
        <charset val="186"/>
        <scheme val="minor"/>
      </rPr>
      <t>daļēji</t>
    </r>
    <r>
      <rPr>
        <sz val="9"/>
        <color rgb="FF000000"/>
        <rFont val="Calibri"/>
        <family val="2"/>
        <charset val="186"/>
        <scheme val="minor"/>
      </rPr>
      <t xml:space="preserve"> (saite uz sab. timekļv. publ. Finanšu pārskatiem nedarbojas, publicēts 2025.g. pārsk. un atsevišķi revidenta ziņ.)</t>
    </r>
  </si>
  <si>
    <t>LAU Infra Grupa, AS</t>
  </si>
  <si>
    <t>LAU Infra Grupa AS ( iepriekš VAS "Latvijas autoceļu uzturētājs")</t>
  </si>
  <si>
    <t>daļēji (saite uz sab. timekļv. publ. - no gada pārskatiem)</t>
  </si>
  <si>
    <r>
      <t>ir (</t>
    </r>
    <r>
      <rPr>
        <sz val="9"/>
        <color rgb="FFFF0000"/>
        <rFont val="Calibri"/>
        <family val="2"/>
        <charset val="186"/>
        <scheme val="minor"/>
      </rPr>
      <t>nepieciešams precizēt pamatkapitāla lielumu, līdzdalības %</t>
    </r>
    <r>
      <rPr>
        <sz val="9"/>
        <color rgb="FF000000"/>
        <rFont val="Calibri"/>
        <family val="2"/>
        <charset val="186"/>
        <scheme val="minor"/>
      </rPr>
      <t xml:space="preserve"> un norādīt arī uzņēmuma reg. Nr)</t>
    </r>
  </si>
  <si>
    <t>daļēji (saite uz sab. timekļv. publ. -  Uzņēmuma darbība; publicēts 2025.g. pārsk. un atsevišķi revidenta ziņ)</t>
  </si>
  <si>
    <t>daļēji (saite uz sab. timekļv. publ. -  Ilgtspējas un Gada pārskati; publ. auditēts 2025.g. pārsk.)</t>
  </si>
  <si>
    <t>ir (Saskaņā ar Komerclikuma 161. panta ceturto daļu sabiedrībai dividendes nav jāmaksā)</t>
  </si>
  <si>
    <t>Pamatkapitāls un Valsts līdzdalības apmērs nav aktualizēts</t>
  </si>
  <si>
    <r>
      <rPr>
        <sz val="9"/>
        <color rgb="FFFF0000"/>
        <rFont val="Calibri"/>
        <family val="2"/>
        <charset val="186"/>
        <scheme val="minor"/>
      </rPr>
      <t>nav</t>
    </r>
    <r>
      <rPr>
        <sz val="9"/>
        <color rgb="FF000000"/>
        <rFont val="Calibri"/>
        <family val="2"/>
        <charset val="186"/>
        <scheme val="minor"/>
      </rPr>
      <t xml:space="preserve"> (saite uz sab. timekļv. publ.nedarbojas)</t>
    </r>
  </si>
  <si>
    <r>
      <t>nav</t>
    </r>
    <r>
      <rPr>
        <sz val="9"/>
        <rFont val="Calibri"/>
        <family val="2"/>
        <charset val="186"/>
        <scheme val="minor"/>
      </rPr>
      <t xml:space="preserve"> (informācija nav aktualizēta no 2023.gada)</t>
    </r>
  </si>
  <si>
    <t>Vietā, kur iepriekš VM bija pieejama finanšu informācija pievienota tikai šāda informācija - Apstiprināts gada pārskats un izmaksātās dividendes valstij un veiktie maksājumi valsts budžetā, skatīt __________(saite uz kap.sab. tīmekļa vietni.) Informāciju jāmeklē pastiprināti.</t>
  </si>
  <si>
    <t>iepriekš - Lielstraupes pils, SIA</t>
  </si>
  <si>
    <t>sab. kontaktinform., tīmekļv. adrese, valdes sastāvs neprecīzs</t>
  </si>
  <si>
    <t>Informācija par kapitālsabiedrības darbību saskaņā ar Publiskas personas kapitāla daļu un kapitālsabiedrību pārvaldības likumu skatīt ludzashospital.lv Informāciju jāmeklē pastiprināti.</t>
  </si>
  <si>
    <r>
      <t>daļēji</t>
    </r>
    <r>
      <rPr>
        <sz val="9"/>
        <color rgb="FFFF0000"/>
        <rFont val="Calibri"/>
        <family val="2"/>
        <charset val="186"/>
        <scheme val="minor"/>
      </rPr>
      <t xml:space="preserve"> </t>
    </r>
    <r>
      <rPr>
        <sz val="9"/>
        <rFont val="Calibri"/>
        <family val="2"/>
        <charset val="186"/>
        <scheme val="minor"/>
      </rPr>
      <t>(norādīts dividendes no 2024.gada)</t>
    </r>
  </si>
  <si>
    <t>Kapitāla daļu
īpatsvars/kapitālsab. skaits</t>
  </si>
  <si>
    <t>daļēji (par 2025.gadu)</t>
  </si>
  <si>
    <r>
      <rPr>
        <u/>
        <sz val="9"/>
        <color rgb="FFFF0000"/>
        <rFont val="Calibri"/>
        <family val="2"/>
        <charset val="186"/>
        <scheme val="minor"/>
      </rPr>
      <t>nav</t>
    </r>
    <r>
      <rPr>
        <u/>
        <sz val="9"/>
        <color theme="10"/>
        <rFont val="Calibri"/>
        <family val="2"/>
        <charset val="186"/>
        <scheme val="minor"/>
      </rPr>
      <t xml:space="preserve"> (info par atalgojuma politikas principiem no Korporatīvās pārvaldības ziņojuma sadaļā, sākot no 148. lpp un finanšu pārskatā izdevumi 199.lpp)</t>
    </r>
  </si>
  <si>
    <t>ir (no 2025gada pārskata 120.lpp)</t>
  </si>
  <si>
    <t>ir (no Ilgtspējas un gada pārskata 2025., 148.lpp)</t>
  </si>
  <si>
    <t>ir (AirBaltic nefinanšu ziņojums ir iekļauts 20245 gada pārskatā, kurā atrodams arī ilgtspējas ziņojums., no 40 lpp.)</t>
  </si>
  <si>
    <t>ir (no 5.lpp iekļauts pārvaldības ziņojumā)</t>
  </si>
  <si>
    <t>daļēji (korporatīvās pārvaldības ziņojumā 22., 38. un 54. lpp)</t>
  </si>
  <si>
    <t>Informācija grūti uztverama</t>
  </si>
  <si>
    <t>daļēji (nav visa informācija par padom https://www.ast.lv/lv/content/padomes-atalgojuma-politikai)</t>
  </si>
  <si>
    <t>Daļēji (informācija mājas lapā ir tikai par 2023.gadu, bet ir pārskatā 32., 38. lpp)</t>
  </si>
  <si>
    <t>ir ( pārskata 44. lpp)</t>
  </si>
  <si>
    <t>ir (izmaksas pie https://www.atd.lv/lv/valde)</t>
  </si>
  <si>
    <t>daļēji (infomācija par trim gadiem)</t>
  </si>
  <si>
    <t>ir (no darbības stratēģijas 2020.–2025.novērtējuma)</t>
  </si>
  <si>
    <t>daļēji (politika nav, Slimnīcas vadības atalgojums 19.punkts)</t>
  </si>
  <si>
    <t>daļēji (nav pilnīga informācija par atalgojumu)</t>
  </si>
  <si>
    <t>ir (publ. Pretkorupcijas pasākumu izpilde, 2025.g)</t>
  </si>
  <si>
    <t>daļēji (nav atjaunota informācija par 2025.gadu)</t>
  </si>
  <si>
    <t>daļēji (ir informācija par valdes izmaksām)</t>
  </si>
  <si>
    <t>daļēji (uz pārbaudes brīdi nav aktualizēta par 2025.gadu)</t>
  </si>
  <si>
    <t>daļēji (nav pievienots 2025.g.; informācija no 2025.g. finanšu pārskata)</t>
  </si>
  <si>
    <t>daļēji (tikai politika)</t>
  </si>
  <si>
    <t>ir (gada pārskatā 38.lpp)</t>
  </si>
  <si>
    <t>ir (gada pārskatā 9 lpp)</t>
  </si>
  <si>
    <t>daļēji (trūkst pilnvaru termiņš https://dailesteatris.lv/lv/teatris/finanses-un-organizacija)</t>
  </si>
  <si>
    <t>daļēji (informācija par 2025. gadu nav atjaunota)</t>
  </si>
  <si>
    <t>daļēji (informācija par 2025. gadu uz pārbauds brīdi nav atjaunota)</t>
  </si>
  <si>
    <t>ir (revidentu atzinumi atsevišķi)</t>
  </si>
  <si>
    <r>
      <rPr>
        <u/>
        <sz val="9"/>
        <color rgb="FFFF0000"/>
        <rFont val="Calibri"/>
        <family val="2"/>
        <charset val="186"/>
        <scheme val="minor"/>
      </rPr>
      <t>nav</t>
    </r>
    <r>
      <rPr>
        <u/>
        <sz val="9"/>
        <color theme="10"/>
        <rFont val="Calibri"/>
        <family val="2"/>
        <charset val="186"/>
        <scheme val="minor"/>
      </rPr>
      <t xml:space="preserve"> (https://dpns.gov.lv/index.php/lv/darba-samaksa inform. valdes atlīdzību nosaka dalībnieku sapulce atsevišķi netiek publicēts)</t>
    </r>
  </si>
  <si>
    <t>daļēji (norādīts tikai par padomei, bet valdes informācija nav aktualizēta)</t>
  </si>
  <si>
    <t>daļēji (tikai izmaksas)</t>
  </si>
  <si>
    <t>daļēji (tikai līdz 2023. gadam)</t>
  </si>
  <si>
    <t>nav (par valdes atalgojumu politikas nav, izmaksas nav)</t>
  </si>
  <si>
    <t>daļeji (iepriekš bija uzrādīts pie finanšu mērķu izpildes, papildus gada pārsk.)</t>
  </si>
  <si>
    <t>daļēji (iepriekš bija uzrādīts pie finanšu mērķu izpildes, papildus gada pārsk.)</t>
  </si>
  <si>
    <t>ir dažādības politika</t>
  </si>
  <si>
    <t>daļēji (par valdes atalgojumu izmaksu apjoms, politikas nav)</t>
  </si>
  <si>
    <t>daļēji (nav piejams 2025.gada pārskats)</t>
  </si>
  <si>
    <t>daļēji (nav pievienots 2025.g.)</t>
  </si>
  <si>
    <r>
      <rPr>
        <u/>
        <sz val="9"/>
        <color rgb="FFFF0000"/>
        <rFont val="Calibri"/>
        <family val="2"/>
        <charset val="186"/>
        <scheme val="minor"/>
      </rPr>
      <t xml:space="preserve">nav </t>
    </r>
    <r>
      <rPr>
        <u/>
        <sz val="9"/>
        <color theme="10"/>
        <rFont val="Calibri"/>
        <family val="2"/>
        <charset val="186"/>
        <scheme val="minor"/>
      </rPr>
      <t>(politika nav, vadības atalgojuma izmaksa nav aktualizēta)</t>
    </r>
  </si>
  <si>
    <t>daļēji (plāns 2025.-2027.gadam , izpildes nav)</t>
  </si>
  <si>
    <t>daļēji (politika daļēji, trūkst izmaksas par visu periodu)</t>
  </si>
  <si>
    <t>daļēji (informācija par darba samasu publ. pie 2023. g daļēji (par valdes atalgojumu tikai apjoms, politikas nav).; KM lēmums par valdes prēmiju pievienots 2024.g. un 2025.g.)</t>
  </si>
  <si>
    <t>daļēji (ir politika, nav izmaksas)</t>
  </si>
  <si>
    <t>ir (no ilgtspējas pārskata 28.-40.lpp)</t>
  </si>
  <si>
    <t>ir (ilgtsp. pārsk.)</t>
  </si>
  <si>
    <t>Daļēji (publicētas izmaksas)</t>
  </si>
  <si>
    <t>ir (gada pārskatā 44.–45. lap)</t>
  </si>
  <si>
    <t>ir (ilgtspējas pārskatā 42 lpp)</t>
  </si>
  <si>
    <t>daļēji (tikai politika, izmaksu nav)</t>
  </si>
  <si>
    <t>daļēji (par 2025.gadu nebija atjaunots)</t>
  </si>
  <si>
    <t>daļēji (par 2025.gadu nebija atjaunots pie finanšu rādītājiem)</t>
  </si>
  <si>
    <t>daļēji (politikas nav, izmaksas par 2023. un 2024.gadu)</t>
  </si>
  <si>
    <t>daļēji (publ. tikai rādītāji 2020.-2022.g. nav aktualizēts)</t>
  </si>
  <si>
    <t>daļēji (no pārskatiem)</t>
  </si>
  <si>
    <t>daļēji (bija līdz 2024.gadam)</t>
  </si>
  <si>
    <r>
      <rPr>
        <u/>
        <sz val="9"/>
        <color rgb="FFFF0000"/>
        <rFont val="Calibri"/>
        <family val="2"/>
        <charset val="186"/>
        <scheme val="minor"/>
      </rPr>
      <t>nav</t>
    </r>
    <r>
      <rPr>
        <u/>
        <sz val="9"/>
        <color theme="10"/>
        <rFont val="Calibri"/>
        <family val="2"/>
        <charset val="186"/>
        <scheme val="minor"/>
      </rPr>
      <t xml:space="preserve"> (public. atalgojuma polit. principi; nav publisks dokuments ar valdes atlīdzības summām)</t>
    </r>
  </si>
  <si>
    <t>daļēji (politikas nav, izmaksas tikai par 2025.gadu)</t>
  </si>
  <si>
    <t>ir (pretkorupcijas plānā ir izpildes rezultāts atsevišķi pa gadiem)</t>
  </si>
  <si>
    <t>daļēji ( nav pievienots revidenta atzin.)</t>
  </si>
  <si>
    <t>daļēji (politikas vietā atsauce uz ārējo norm., izmaksas par 2024. un 2025.g)</t>
  </si>
  <si>
    <t>ir (saraksta apakšā)</t>
  </si>
  <si>
    <t>daļēji (valdes izmaksas, nav politikas)</t>
  </si>
  <si>
    <r>
      <rPr>
        <u/>
        <sz val="9"/>
        <color rgb="FFFF0000"/>
        <rFont val="Calibri"/>
        <family val="2"/>
        <charset val="186"/>
        <scheme val="minor"/>
      </rPr>
      <t>nav</t>
    </r>
    <r>
      <rPr>
        <u/>
        <sz val="9"/>
        <color theme="10"/>
        <rFont val="Calibri"/>
        <family val="2"/>
        <charset val="186"/>
        <scheme val="minor"/>
      </rPr>
      <t xml:space="preserve"> (atlīdzības politikā iekļauta norma no MK noteikumiem)</t>
    </r>
  </si>
  <si>
    <r>
      <rPr>
        <u/>
        <sz val="9"/>
        <color rgb="FFFF0000"/>
        <rFont val="Calibri"/>
        <family val="2"/>
        <charset val="186"/>
        <scheme val="minor"/>
      </rPr>
      <t>nav</t>
    </r>
    <r>
      <rPr>
        <u/>
        <sz val="9"/>
        <color theme="10"/>
        <rFont val="Calibri"/>
        <family val="2"/>
        <charset val="186"/>
        <scheme val="minor"/>
      </rPr>
      <t xml:space="preserve"> (par valdes atalgojumu tikai apjoms, politikas nav, izmaksas nav)</t>
    </r>
  </si>
  <si>
    <t>ir ( sadaļā - Atskaite par rezultatīvo rādītāju izpildi)</t>
  </si>
  <si>
    <t>daļēji (tikai par 2025.g.)</t>
  </si>
  <si>
    <t>daļēji (publ. Atalg.politika tikai darbiniekiem, izmaksa tikai par 2025.gadu )</t>
  </si>
  <si>
    <r>
      <t xml:space="preserve">nav </t>
    </r>
    <r>
      <rPr>
        <u/>
        <sz val="9"/>
        <color theme="4" tint="-0.249977111117893"/>
        <rFont val="Calibri"/>
        <family val="2"/>
        <charset val="186"/>
        <scheme val="minor"/>
      </rPr>
      <t>(tikai par 2024.gadu)</t>
    </r>
  </si>
  <si>
    <t>ir (no gada pārskata 15.lpp)</t>
  </si>
  <si>
    <t>daļēji (informācija tikai līdz 2023.gadam)</t>
  </si>
  <si>
    <t>daļēji (nav informācija par 2025.gadu)</t>
  </si>
  <si>
    <t>daļēji (nav pilnīga informācija par visiem valdes locekļiem)</t>
  </si>
  <si>
    <r>
      <rPr>
        <u/>
        <sz val="9"/>
        <color rgb="FFFF0000"/>
        <rFont val="Calibri"/>
        <family val="2"/>
        <charset val="186"/>
        <scheme val="minor"/>
      </rPr>
      <t>nav</t>
    </r>
    <r>
      <rPr>
        <u/>
        <sz val="9"/>
        <color theme="10"/>
        <rFont val="Calibri"/>
        <family val="2"/>
        <charset val="186"/>
        <scheme val="minor"/>
      </rPr>
      <t xml:space="preserve"> (par valdes atalgojumu nav izmaksas, tikai apjoms, un politikas nav)</t>
    </r>
  </si>
  <si>
    <t>daļēji (nav atjaunota informācija par 2025. gadu)</t>
  </si>
  <si>
    <t>nav (bija par 2024. gadu)</t>
  </si>
  <si>
    <t>daļēji (revidenta ziņojumi pievienoti atsevišķi, nav par 2025.gadu)</t>
  </si>
  <si>
    <r>
      <rPr>
        <u/>
        <sz val="9"/>
        <color rgb="FFFF0000"/>
        <rFont val="Calibri"/>
        <family val="2"/>
        <charset val="186"/>
        <scheme val="minor"/>
      </rPr>
      <t>nav</t>
    </r>
    <r>
      <rPr>
        <u/>
        <sz val="9"/>
        <color theme="10"/>
        <rFont val="Calibri"/>
        <family val="2"/>
        <charset val="186"/>
        <scheme val="minor"/>
      </rPr>
      <t xml:space="preserve"> (dati nav aktualizēti no 2021.gada)</t>
    </r>
  </si>
  <si>
    <r>
      <rPr>
        <u/>
        <sz val="9"/>
        <color rgb="FFFF0000"/>
        <rFont val="Calibri"/>
        <family val="2"/>
        <charset val="186"/>
        <scheme val="minor"/>
      </rPr>
      <t>nav</t>
    </r>
    <r>
      <rPr>
        <u/>
        <sz val="9"/>
        <color theme="10"/>
        <rFont val="Calibri"/>
        <family val="2"/>
        <charset val="186"/>
        <scheme val="minor"/>
      </rPr>
      <t xml:space="preserve"> (no gada pārskata iepriekšējos gados)</t>
    </r>
  </si>
  <si>
    <t>daļēji (politika https://zmni.lv/wp-content/uploads/2025/01/valdes-reglamenta-1.-pielikums_valdes-atlidzibas-noteikumi.pdf, izmaksa tikai par 2024.gadu)</t>
  </si>
  <si>
    <t>Daļēji (informācija ir tikai līdz 2024.gadam)</t>
  </si>
  <si>
    <t xml:space="preserve">ir (no 2025. gada ilgtspējas pārsk. vadības ziņojuma (52 lpp) - netiek saņemtas valsts dotācijas vai izmantoti kredītiest. aizņēmumi) </t>
  </si>
  <si>
    <r>
      <rPr>
        <u/>
        <sz val="9"/>
        <color rgb="FFFF0000"/>
        <rFont val="Calibri"/>
        <family val="2"/>
        <charset val="186"/>
        <scheme val="minor"/>
      </rPr>
      <t>nav</t>
    </r>
    <r>
      <rPr>
        <u/>
        <sz val="9"/>
        <color theme="10"/>
        <rFont val="Calibri"/>
        <family val="2"/>
        <charset val="186"/>
        <scheme val="minor"/>
      </rPr>
      <t xml:space="preserve"> (uz pārbaudes brīdi tikai par 2024.gadu)</t>
    </r>
  </si>
  <si>
    <t>daļēji (publ. Korporat. pārv. -&gt; VNĪ stratēģisko mērķu izpilde, dati par 2023.-2025.gadiem)</t>
  </si>
  <si>
    <t>ir (pulb. Ilgtspējas pārskatā par 2025.g no 100. lpp)</t>
  </si>
  <si>
    <t>ir (pulb. Ilgtspējas pārskatā par 2025.g 46. lpp)</t>
  </si>
  <si>
    <t>daļēji (par katru gadu atsevišķi, nav par 2025.gadu)</t>
  </si>
  <si>
    <t>daļēji (politikas nav - atsauce uz normatīviem aktiem, publicētas izmaksas)</t>
  </si>
  <si>
    <t>ir (no gada pārskata 47.lpp)</t>
  </si>
  <si>
    <t>ir ( no gada pārskata), ir atsauce uz Ilgtspējas pārskatu https://www.lau.lv/uploads/uploads/PAR%20LAU/Ilgtspeja/Ilgtspejas-zinojums-2025.pdf</t>
  </si>
  <si>
    <t>daļēji (publicēti kons. pārsk. par 2023.,2024.g. 2025.g, trūkst starpper. pārskati)</t>
  </si>
  <si>
    <t>informāciju grūti atrast</t>
  </si>
  <si>
    <t>ir (publicēts Ilgtspējas pārskta par 2025. gadu, bet atsauce uz nefinanšu paziņojumu nav, auditēts nav)</t>
  </si>
  <si>
    <r>
      <rPr>
        <u/>
        <sz val="9"/>
        <color rgb="FFFF0000"/>
        <rFont val="Calibri"/>
        <family val="2"/>
        <charset val="186"/>
        <scheme val="minor"/>
      </rPr>
      <t xml:space="preserve">nav </t>
    </r>
    <r>
      <rPr>
        <u/>
        <sz val="9"/>
        <color theme="10"/>
        <rFont val="Calibri"/>
        <family val="2"/>
        <charset val="186"/>
        <scheme val="minor"/>
      </rPr>
      <t>(minēts ilgtspējas ziņojumā, bet nav publiskots)</t>
    </r>
  </si>
  <si>
    <r>
      <rPr>
        <u/>
        <sz val="9"/>
        <color rgb="FFFF0000"/>
        <rFont val="Calibri"/>
        <family val="2"/>
        <charset val="186"/>
        <scheme val="minor"/>
      </rPr>
      <t>nav</t>
    </r>
    <r>
      <rPr>
        <u/>
        <sz val="9"/>
        <color theme="10"/>
        <rFont val="Calibri"/>
        <family val="2"/>
        <charset val="186"/>
        <scheme val="minor"/>
      </rPr>
      <t xml:space="preserve"> (tikai par 2024.gadu)</t>
    </r>
  </si>
  <si>
    <t>ir (publicēti 2025. gadā veiktie pasākumi korupcijas riska novēršanai)</t>
  </si>
  <si>
    <t>dalībn. sapulcēm 2020.g. pievienotajiem dokumentiem saite nedarbojas  kļūda 404: lapa nav atrasta</t>
  </si>
  <si>
    <t>daļēji (politikas nav, bet ir publ. KM lēmumi par mēneša atlīdzības un prēmijas noteikšanu valdei, izmaksas publicētas)</t>
  </si>
  <si>
    <t>ir (publicēti valdes vērtējmi par darbības rezult.)</t>
  </si>
  <si>
    <t>daļēji (no valdes vērtējumiem)</t>
  </si>
  <si>
    <t>daļēji (Informācija par kapitālsabiedrības darbības rezultātiem, par 2025. gadu nav aktualizēta)</t>
  </si>
  <si>
    <r>
      <rPr>
        <u/>
        <sz val="9"/>
        <color rgb="FFFF0000"/>
        <rFont val="Calibri"/>
        <family val="2"/>
        <charset val="186"/>
        <scheme val="minor"/>
      </rPr>
      <t>nav</t>
    </r>
    <r>
      <rPr>
        <u/>
        <sz val="9"/>
        <color theme="10"/>
        <rFont val="Calibri"/>
        <family val="2"/>
        <charset val="186"/>
        <scheme val="minor"/>
      </rPr>
      <t xml:space="preserve"> (publ. atsauce uz ārējiem normatīviem; pievienots dok. pie informācijas par valdi, izmaksas nav)</t>
    </r>
  </si>
  <si>
    <t>nav ( bija par 2023. un 2024.gadu)</t>
  </si>
  <si>
    <t>ir (informācija no pārsk par gada rezultātiem.)</t>
  </si>
  <si>
    <t>ir (nav norādīts termiņš līdz kuram iecelta)</t>
  </si>
  <si>
    <t>daļēji (politikas nav - korporatīvās pārvaldes politikā atsauce uz ārējiem normatīviem, izmaksa par vienu gadu)</t>
  </si>
  <si>
    <t>daļēji (norādīti nefinanšu/finanšu mērķi 2026.-2028.g. 2023-2026.g 2015-2022.g; izpilde jāmeklē gada pārskatos )</t>
  </si>
  <si>
    <r>
      <rPr>
        <u/>
        <sz val="9"/>
        <color rgb="FFFF0000"/>
        <rFont val="Calibri"/>
        <family val="2"/>
        <charset val="186"/>
        <scheme val="minor"/>
      </rPr>
      <t>nav</t>
    </r>
    <r>
      <rPr>
        <u/>
        <sz val="9"/>
        <color theme="10"/>
        <rFont val="Calibri"/>
        <family val="2"/>
        <charset val="186"/>
        <scheme val="minor"/>
      </rPr>
      <t xml:space="preserve"> (publ. atsauce uz normatīviem aktiem, izmaksas nav publicētas)</t>
    </r>
  </si>
  <si>
    <t>ir (gada pārskatā no 84. lpp)</t>
  </si>
  <si>
    <t>ir (sadaļā "Pārskati" publ. finanšu un nefinanšu mērķu izpildes rezult., publicēti ir arī projekta finans. līg.)</t>
  </si>
  <si>
    <r>
      <rPr>
        <u/>
        <sz val="9"/>
        <color rgb="FFFF0000"/>
        <rFont val="Calibri"/>
        <family val="2"/>
        <charset val="186"/>
        <scheme val="minor"/>
      </rPr>
      <t>nav</t>
    </r>
    <r>
      <rPr>
        <u/>
        <sz val="9"/>
        <color theme="10"/>
        <rFont val="Calibri"/>
        <family val="2"/>
        <charset val="186"/>
        <scheme val="minor"/>
      </rPr>
      <t xml:space="preserve"> (publ. Atalgojuma pamatprincipi , kur valdes atalgojuma noteikšanā atsauce uz ārējo normatīvu, izmaksas nav publicētas)</t>
    </r>
  </si>
  <si>
    <t>ir (informācija no pārsk. par darbības rezultātiem)</t>
  </si>
  <si>
    <r>
      <rPr>
        <u/>
        <sz val="9"/>
        <color rgb="FFFF0000"/>
        <rFont val="Calibri"/>
        <family val="2"/>
        <charset val="186"/>
        <scheme val="minor"/>
      </rPr>
      <t>nav</t>
    </r>
    <r>
      <rPr>
        <u/>
        <sz val="9"/>
        <color theme="10"/>
        <rFont val="Calibri"/>
        <family val="2"/>
        <charset val="186"/>
        <scheme val="minor"/>
      </rPr>
      <t xml:space="preserve"> (politika nav, vadības atalgojuma izmaksas nav publicētas)</t>
    </r>
  </si>
  <si>
    <r>
      <rPr>
        <u/>
        <sz val="9"/>
        <color rgb="FFFF0000"/>
        <rFont val="Calibri"/>
        <family val="2"/>
        <charset val="186"/>
        <scheme val="minor"/>
      </rPr>
      <t>nav</t>
    </r>
    <r>
      <rPr>
        <u/>
        <sz val="9"/>
        <color theme="10"/>
        <rFont val="Calibri"/>
        <family val="2"/>
        <charset val="186"/>
        <scheme val="minor"/>
      </rPr>
      <t xml:space="preserve"> (informācijā nav atjaunota)</t>
    </r>
  </si>
  <si>
    <t>ir (auditētiem pārskatiem revidenta ziņ. pieveinots atsevišķi)</t>
  </si>
  <si>
    <t>ir (publicēts par katru gadu atsevišķi, tsk. par dividendēm)</t>
  </si>
  <si>
    <t>ir (publ. “Mērķi un pārskati” sadaļā nav acīmredzamas saites uz valdes CV;
dokuments ir pieejams tikai caur tiešo saiti vai meklēšanu )</t>
  </si>
  <si>
    <r>
      <rPr>
        <u/>
        <sz val="9"/>
        <color rgb="FFFF0000"/>
        <rFont val="Calibri"/>
        <family val="2"/>
        <charset val="186"/>
        <scheme val="minor"/>
      </rPr>
      <t>nav</t>
    </r>
    <r>
      <rPr>
        <u/>
        <sz val="9"/>
        <color theme="10"/>
        <rFont val="Calibri"/>
        <family val="2"/>
        <charset val="186"/>
        <scheme val="minor"/>
      </rPr>
      <t xml:space="preserve"> (atlīdzības politika nav, izmakas nav publicētas, bet ir saite uz VID amatpersonu datu bāzi https://www6.vid.gov.lv/VAD)</t>
    </r>
  </si>
  <si>
    <t>ir (publ. Pretkorupc. Pasākumu plāns, kurā norādīta izpilde par 2025.g.)</t>
  </si>
  <si>
    <t>daļēji (nav dati par 2025. un 2024. gada mērķiem un to izpildi)</t>
  </si>
  <si>
    <r>
      <rPr>
        <u/>
        <sz val="9"/>
        <color rgb="FFFF0000"/>
        <rFont val="Calibri"/>
        <family val="2"/>
        <charset val="186"/>
        <scheme val="minor"/>
      </rPr>
      <t>nav</t>
    </r>
    <r>
      <rPr>
        <u/>
        <sz val="9"/>
        <color theme="10"/>
        <rFont val="Calibri"/>
        <family val="2"/>
        <charset val="186"/>
        <scheme val="minor"/>
      </rPr>
      <t xml:space="preserve"> ( pie valdes kontaktinformācijas izmaksas par vienu mēnesi)</t>
    </r>
  </si>
  <si>
    <r>
      <rPr>
        <u/>
        <sz val="9"/>
        <color rgb="FFFF0000"/>
        <rFont val="Calibri"/>
        <family val="2"/>
        <charset val="186"/>
        <scheme val="minor"/>
      </rPr>
      <t>nav</t>
    </r>
    <r>
      <rPr>
        <u/>
        <sz val="9"/>
        <color theme="10"/>
        <rFont val="Calibri"/>
        <family val="2"/>
        <charset val="186"/>
        <scheme val="minor"/>
      </rPr>
      <t xml:space="preserve"> (informācija ir tikai līdz 2023.gadam)</t>
    </r>
  </si>
  <si>
    <t>ir (pilnv. termiņš un atalgojums atsevišķi publicēts : https://koris.lv/darbibas-parskats/)</t>
  </si>
  <si>
    <t>daļēji (darbības rezultāti tikai par 2024.gadu , nav aktualizēts)</t>
  </si>
  <si>
    <t>daļēji (trūkst revidenta ziņojums, trūkst starpperiodu pārskatu)</t>
  </si>
  <si>
    <t>daļēji (politikas nav, publicēta izmaksa)</t>
  </si>
  <si>
    <t>daļēji (SIA “Valsts aizsardzības korporācija” valdes atalgojuma politika, izmaksas par valdi nav)</t>
  </si>
  <si>
    <t>daļēji (zem sadaļas "atalgojuma politika" publ.valdes locekļa atalgojums, politikas nav)</t>
  </si>
  <si>
    <t>ir (no ilgtspējas pārskata par 2025.g. no 20.lpp)</t>
  </si>
  <si>
    <t>ir (2025. gada pārskatam nav pievienots revidenta ziņojums)</t>
  </si>
  <si>
    <t>daļēji (Oficiālā informācija: Darbinieku darba samaksas noteikšanas kārtība; valdes loc. atalgojums pie informācijas par valdi, nav norādīts periods)</t>
  </si>
  <si>
    <t>daļēji (no darbības rez., nav aktualizēts par 2025)</t>
  </si>
  <si>
    <t>daļēji (daļai trūkst pilnvaru term)</t>
  </si>
  <si>
    <r>
      <rPr>
        <u/>
        <sz val="9"/>
        <color rgb="FFFF0000"/>
        <rFont val="Calibri"/>
        <family val="2"/>
        <charset val="186"/>
        <scheme val="minor"/>
      </rPr>
      <t>nav</t>
    </r>
    <r>
      <rPr>
        <u/>
        <sz val="9"/>
        <color theme="10"/>
        <rFont val="Calibri"/>
        <family val="2"/>
        <charset val="186"/>
        <scheme val="minor"/>
      </rPr>
      <t xml:space="preserve"> (nav publicēts izmaksātais valdes atalgojums, atlīdzības politika tikai par darbiniekiem)</t>
    </r>
  </si>
  <si>
    <r>
      <rPr>
        <u/>
        <sz val="9"/>
        <color rgb="FFFF0000"/>
        <rFont val="Calibri"/>
        <family val="2"/>
        <charset val="186"/>
        <scheme val="minor"/>
      </rPr>
      <t>nav</t>
    </r>
    <r>
      <rPr>
        <u/>
        <sz val="9"/>
        <color theme="10"/>
        <rFont val="Calibri"/>
        <family val="2"/>
        <charset val="186"/>
        <scheme val="minor"/>
      </rPr>
      <t xml:space="preserve"> (Veiktie pasākumi korupcijas risku novēršanai 2023-2024)</t>
    </r>
  </si>
  <si>
    <t>daļēji (nav aktualizēta iznformācija par 2025.gadu)</t>
  </si>
  <si>
    <t>daļēji (public. budžeta plāns un budžeta faktiskā izpilde, nav atjaunots par 2025.gadu)</t>
  </si>
  <si>
    <t>daļēji (Politika nav; vadības atalg. pie "Informācijas par slimnīcas valdi")</t>
  </si>
  <si>
    <t>-</t>
  </si>
  <si>
    <t>daļēji (nav aktualizēts)</t>
  </si>
  <si>
    <t>ir (Ilgtspējas pārskats par 2025.g., atsauce gada pārskatā)</t>
  </si>
  <si>
    <t>daļēji (līdz 2024.gadam)</t>
  </si>
  <si>
    <t>daļēji (trūkst CV un termiņs)</t>
  </si>
  <si>
    <t>daļēji (publ. Atalgojuma politikas principi; Valdes locekļa atlīdzība)</t>
  </si>
  <si>
    <t>daļēji (līdz 2024.gadam atseviķi izdalīta informācija, bet no 2025. gada no pārskata)</t>
  </si>
  <si>
    <t>daļēji (nav atjaunota informācija par 2025.gadu, auditētajiem gada pārskatiem nav pievienots neatkarīga revidenta ziņojums)</t>
  </si>
  <si>
    <t>daļēji (nav piejama CV un termiņi)</t>
  </si>
  <si>
    <r>
      <rPr>
        <u/>
        <sz val="9"/>
        <color rgb="FFFF0000"/>
        <rFont val="Calibri"/>
        <family val="2"/>
        <charset val="186"/>
        <scheme val="minor"/>
      </rPr>
      <t>nav</t>
    </r>
    <r>
      <rPr>
        <u/>
        <sz val="9"/>
        <color theme="10"/>
        <rFont val="Calibri"/>
        <family val="2"/>
        <charset val="186"/>
        <scheme val="minor"/>
      </rPr>
      <t xml:space="preserve"> (publ. Atalg.politika tikai darbiniekiem, publ atlīdzība s amērs, bez izmaksām )</t>
    </r>
  </si>
  <si>
    <t>daļēji (Veiktās iemaksas valsts vai pašvald. budžetā publicētas atskaites pa gadiem tikai līdz 2020.g., no 2021.g. no finanšu pārsk.)</t>
  </si>
  <si>
    <t>ir (jāskātās no gada pārskata)</t>
  </si>
  <si>
    <t>daļēji (informācija atbilst tikai valdei, padomei norādīts sastāvs nav termiņi)</t>
  </si>
  <si>
    <t>nav ( nav atjaunota informācija par 2025.gadu)</t>
  </si>
  <si>
    <r>
      <rPr>
        <u/>
        <sz val="9"/>
        <color rgb="FFFF0000"/>
        <rFont val="Calibri"/>
        <family val="2"/>
        <charset val="186"/>
        <scheme val="minor"/>
      </rPr>
      <t>nav</t>
    </r>
    <r>
      <rPr>
        <u/>
        <sz val="9"/>
        <color theme="10"/>
        <rFont val="Calibri"/>
        <family val="2"/>
        <charset val="186"/>
        <scheme val="minor"/>
      </rPr>
      <t xml:space="preserve"> (par valdes atalgojumu tikai apjoms, politika par darbiniekiem, par valdi un padomi izmaksas nav publ.)</t>
    </r>
  </si>
  <si>
    <t>Vērtējums = 7 maksimālais punktu skaits; 8.punkts neietekmē vērtējumu, jo uz pārbaudes brīdi vēl visās kap.sabiedrībās nebija iestājies termiņš līdz kuram informācijai jābūt aktualizētai.</t>
  </si>
  <si>
    <t>daļēji ( no Starpperiodu vadības ziņojuma par konkrēto gadu)</t>
  </si>
  <si>
    <t>daļēji  (atsevišķi publicēts saņemtais finansējums un atsevišķi valsts budžeta izlietojums, nav aktualizēts par 2025.gadu)</t>
  </si>
  <si>
    <t>daļēji (publ. Atalgojuma politika atsauce uz ārējiem normatīviem, izmaksas nav precizētas kopš 2024.gada)</t>
  </si>
  <si>
    <t>daļēji (no llgtspējas ziņojumiemi pie stratēģijas izpildes)</t>
  </si>
  <si>
    <t>ir (no gada pārskata no 53. lpp)</t>
  </si>
  <si>
    <t>ir (pie Ilgtspējas pārskats 2025.g.)</t>
  </si>
  <si>
    <r>
      <rPr>
        <u/>
        <sz val="9"/>
        <color rgb="FFFF0000"/>
        <rFont val="Calibri"/>
        <family val="2"/>
        <charset val="186"/>
        <scheme val="minor"/>
      </rPr>
      <t>nav</t>
    </r>
    <r>
      <rPr>
        <u/>
        <sz val="9"/>
        <color theme="10"/>
        <rFont val="Calibri"/>
        <family val="2"/>
        <charset val="186"/>
        <scheme val="minor"/>
      </rPr>
      <t xml:space="preserve"> (valdes atlīdzības politikas nav, izmaksu nav, publ. atalgojuma apmērs)</t>
    </r>
  </si>
  <si>
    <t>daļēji (no finanšu pārskatiem, vadības ziņojumiem)</t>
  </si>
  <si>
    <t>daļēji (no gada pārsk., t.sk. dividendes)</t>
  </si>
  <si>
    <t>daļēji (atlīdzības politika nav, izmaksas par valdi un par padomi atsevišķi)</t>
  </si>
  <si>
    <t>daļēji (no gada pārskata 24.lpp)</t>
  </si>
  <si>
    <t>ir (no gada pārskata 60.lpp)</t>
  </si>
  <si>
    <t>daļēji (politikas nav, informācija par padomes atlīdzības izmaksām nav, par valdes izmaksām par 2025. gadu)</t>
  </si>
  <si>
    <t>ir (nav informācijas par kuru gadu)</t>
  </si>
  <si>
    <t>ir (no gada pārskata 75.lpp)</t>
  </si>
  <si>
    <t>daļēji (informācija no gada pārskata par 2025. gadu, bet atsauce uz nefinanšu paziņojumu nav)</t>
  </si>
  <si>
    <t>daļēji (atlīdzības politika par darbiniekiem, par valdi nav, izmaksas valdei līdz 2024.gadam)</t>
  </si>
  <si>
    <t>&gt;90-100%</t>
  </si>
  <si>
    <t>&gt;80-90%</t>
  </si>
  <si>
    <t>&gt;70-80%</t>
  </si>
  <si>
    <t>&gt;50-70%</t>
  </si>
  <si>
    <t>&lt;50%</t>
  </si>
  <si>
    <t>Izpilda - 20</t>
  </si>
  <si>
    <t>Daļēji izpilda - 42</t>
  </si>
  <si>
    <t>Pienācīgi neizpilda - 4</t>
  </si>
  <si>
    <r>
      <rPr>
        <u/>
        <sz val="9"/>
        <color rgb="FFFF0000"/>
        <rFont val="Calibri"/>
        <family val="2"/>
        <charset val="186"/>
        <scheme val="minor"/>
      </rPr>
      <t>nav</t>
    </r>
    <r>
      <rPr>
        <u/>
        <sz val="9"/>
        <color theme="10"/>
        <rFont val="Calibri"/>
        <family val="2"/>
        <charset val="186"/>
        <scheme val="minor"/>
      </rPr>
      <t xml:space="preserve"> ( informācijā arī nav atjaunota)</t>
    </r>
  </si>
  <si>
    <t>https://defencecorporation.lv/</t>
  </si>
  <si>
    <t>Nav</t>
  </si>
  <si>
    <t>Daļēji</t>
  </si>
  <si>
    <t>Ir</t>
  </si>
  <si>
    <t>Kapitālsab.</t>
  </si>
  <si>
    <t>Atbilstība</t>
  </si>
  <si>
    <t>58. panta kritēriju izpilde</t>
  </si>
  <si>
    <t>Kapitāla daļu turētāju kopsavilkums</t>
  </si>
  <si>
    <t>Galvenie secinājumi
• Pilnīga atbilstība sasniegta tikai daļā kapitālsabiedrību.
• Visbiežākās nepilnības ir atlīdzības politikas un faktiski izmaksātās atlīdzības publiskošanā.
• Vairākās tīmekļvietnēs finanšu un nefinanšu informācija jāmeklē gada pārskatos, nevis vienotā sadaļā.
• Daļai sabiedrību nebija aktualizēta 2025. gada informācija.</t>
  </si>
  <si>
    <t>Zemākie 5</t>
  </si>
  <si>
    <t>TOP 5</t>
  </si>
  <si>
    <t>TOP un zemākie rezultāti</t>
  </si>
  <si>
    <t>Kapitāsabiedrību tīmekļa vietņu pārbaudes rezultāti</t>
  </si>
  <si>
    <t>Kapitāldaļu turētāju tīmekļa vietņu pārbaudes rezultāti</t>
  </si>
  <si>
    <t>≥ 80%</t>
  </si>
  <si>
    <t>Mediāna</t>
  </si>
  <si>
    <t>Vidējā atbilstība</t>
  </si>
  <si>
    <t>Kapitālsabiedrības</t>
  </si>
  <si>
    <t>Pārbaudes periods: 2026. gada maijs–jūlijs | 29. un 58. panta informācijas atklātības prasību izvērtējums</t>
  </si>
  <si>
    <t>Valsts kapitāla daļu turētāju un kapitālsabiedrību informācijas publiskošanas Informācijas panelis</t>
  </si>
  <si>
    <t>8. Korupcijas riski</t>
  </si>
  <si>
    <t>7. Atlīdzība</t>
  </si>
  <si>
    <t>6. Sapulces</t>
  </si>
  <si>
    <t>5. Valde/padome</t>
  </si>
  <si>
    <t>4. Budžeta finansējums</t>
  </si>
  <si>
    <t>3. Iemaksas budžetā</t>
  </si>
  <si>
    <t>Zem 50%</t>
  </si>
  <si>
    <t>2. Pārskati</t>
  </si>
  <si>
    <t>50–69%</t>
  </si>
  <si>
    <t>1. Mērķu rezultāti</t>
  </si>
  <si>
    <t>70–80%</t>
  </si>
  <si>
    <t>Nav / nav informācijas</t>
  </si>
  <si>
    <t>Kritērijs</t>
  </si>
  <si>
    <t>Grupa</t>
  </si>
  <si>
    <t>KDT</t>
  </si>
  <si>
    <t>Nav attiecināms</t>
  </si>
  <si>
    <t>Nav informācijas</t>
  </si>
  <si>
    <t>Kapitālsabiedrību skaits</t>
  </si>
  <si>
    <t>nav (minēts ilgtspējas ziņojumā, bet nav publiskots)</t>
  </si>
  <si>
    <t>Nefinanšu paziņojums</t>
  </si>
  <si>
    <t>Korporatīvā pārvaldība</t>
  </si>
  <si>
    <t>Tīmekļvietne</t>
  </si>
  <si>
    <t>Pārbaudes datums</t>
  </si>
  <si>
    <t>Kapitālsabiedrība</t>
  </si>
  <si>
    <t>MINISTRIJAS</t>
  </si>
  <si>
    <t>CITAS IESTĀDES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</si>
</sst>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00%"/>
    <numFmt numFmtId="165" formatCode="[$-426]yyyy/mm/dd"/>
    <numFmt numFmtId="166" formatCode="0.0%"/>
    <numFmt numFmtId="167" formatCode="yyyy\-mm\-dd\ h:mm:ss"/>
  </numFmts>
  <fonts count="51" x14ac:knownFonts="1">
    <font>
      <sz val="11"/>
      <color theme="1"/>
      <name val="Calibri"/>
      <family val="2"/>
      <charset val="186"/>
      <scheme val="minor"/>
    </font>
    <font>
      <u/>
      <sz val="11"/>
      <color theme="10"/>
      <name val="Calibri"/>
      <family val="2"/>
      <charset val="186"/>
      <scheme val="minor"/>
    </font>
    <font>
      <u/>
      <sz val="11"/>
      <color theme="4" tint="-0.24994659260841701"/>
      <name val="Calibri"/>
      <family val="2"/>
      <charset val="186"/>
      <scheme val="minor"/>
    </font>
    <font>
      <b/>
      <sz val="11"/>
      <color rgb="FF000000"/>
      <name val="Calibri"/>
      <family val="2"/>
      <charset val="186"/>
      <scheme val="minor"/>
    </font>
    <font>
      <sz val="10"/>
      <color rgb="FF000000"/>
      <name val="Calibri"/>
      <family val="2"/>
      <charset val="186"/>
      <scheme val="minor"/>
    </font>
    <font>
      <sz val="11"/>
      <color theme="4" tint="-0.249977111117893"/>
      <name val="Calibri"/>
      <family val="2"/>
      <charset val="186"/>
      <scheme val="minor"/>
    </font>
    <font>
      <b/>
      <sz val="9"/>
      <color rgb="FF000000"/>
      <name val="Calibri"/>
      <family val="2"/>
      <charset val="186"/>
      <scheme val="minor"/>
    </font>
    <font>
      <sz val="9"/>
      <color rgb="FF000000"/>
      <name val="Calibri"/>
      <family val="2"/>
      <charset val="186"/>
      <scheme val="minor"/>
    </font>
    <font>
      <sz val="9"/>
      <name val="Calibri"/>
      <family val="2"/>
      <charset val="186"/>
      <scheme val="minor"/>
    </font>
    <font>
      <sz val="9"/>
      <color rgb="FFFF0000"/>
      <name val="Calibri"/>
      <family val="2"/>
      <charset val="186"/>
      <scheme val="minor"/>
    </font>
    <font>
      <b/>
      <sz val="9"/>
      <color theme="1"/>
      <name val="Calibri"/>
      <family val="2"/>
      <charset val="186"/>
      <scheme val="minor"/>
    </font>
    <font>
      <sz val="9"/>
      <color theme="1"/>
      <name val="Calibri"/>
      <family val="2"/>
      <charset val="186"/>
      <scheme val="minor"/>
    </font>
    <font>
      <sz val="9"/>
      <color rgb="FF212529"/>
      <name val="Calibri"/>
      <family val="2"/>
      <charset val="186"/>
      <scheme val="minor"/>
    </font>
    <font>
      <b/>
      <sz val="9"/>
      <name val="Calibri"/>
      <family val="2"/>
      <charset val="186"/>
      <scheme val="minor"/>
    </font>
    <font>
      <u/>
      <sz val="9"/>
      <color theme="10"/>
      <name val="Calibri"/>
      <family val="2"/>
      <charset val="186"/>
      <scheme val="minor"/>
    </font>
    <font>
      <i/>
      <sz val="9"/>
      <color rgb="FF000000"/>
      <name val="Calibri"/>
      <family val="2"/>
      <charset val="186"/>
      <scheme val="minor"/>
    </font>
    <font>
      <sz val="10"/>
      <color rgb="FFFF0000"/>
      <name val="Calibri"/>
      <family val="2"/>
      <charset val="186"/>
      <scheme val="minor"/>
    </font>
    <font>
      <b/>
      <sz val="10"/>
      <color rgb="FF000000"/>
      <name val="Calibri"/>
      <family val="2"/>
      <charset val="186"/>
      <scheme val="minor"/>
    </font>
    <font>
      <sz val="9"/>
      <color indexed="81"/>
      <name val="Tahoma"/>
      <family val="2"/>
      <charset val="186"/>
    </font>
    <font>
      <i/>
      <u/>
      <sz val="9"/>
      <color theme="10"/>
      <name val="Calibri"/>
      <family val="2"/>
      <charset val="186"/>
      <scheme val="minor"/>
    </font>
    <font>
      <sz val="9"/>
      <color rgb="FF000000"/>
      <name val="Calibri"/>
      <family val="2"/>
      <charset val="186"/>
    </font>
    <font>
      <u/>
      <sz val="9"/>
      <color rgb="FFFF0000"/>
      <name val="Calibri"/>
      <family val="2"/>
      <charset val="186"/>
      <scheme val="minor"/>
    </font>
    <font>
      <u/>
      <sz val="9"/>
      <color rgb="FF0563C1"/>
      <name val="Calibri"/>
      <family val="2"/>
      <charset val="186"/>
    </font>
    <font>
      <i/>
      <sz val="9"/>
      <name val="Calibri"/>
      <family val="2"/>
      <charset val="186"/>
    </font>
    <font>
      <sz val="9"/>
      <name val="Calibri"/>
      <family val="2"/>
      <charset val="186"/>
    </font>
    <font>
      <sz val="9"/>
      <color rgb="FFFF0000"/>
      <name val="Calibri"/>
      <family val="2"/>
      <charset val="186"/>
    </font>
    <font>
      <sz val="9"/>
      <color theme="10"/>
      <name val="Calibri"/>
      <family val="2"/>
      <charset val="186"/>
      <scheme val="minor"/>
    </font>
    <font>
      <i/>
      <u/>
      <sz val="10"/>
      <color theme="10"/>
      <name val="Calibri"/>
      <family val="2"/>
      <charset val="186"/>
      <scheme val="minor"/>
    </font>
    <font>
      <u/>
      <sz val="9"/>
      <name val="Calibri"/>
      <family val="2"/>
      <charset val="186"/>
      <scheme val="minor"/>
    </font>
    <font>
      <i/>
      <sz val="9"/>
      <name val="Calibri"/>
      <family val="2"/>
      <charset val="186"/>
      <scheme val="minor"/>
    </font>
    <font>
      <u/>
      <sz val="10"/>
      <color theme="10"/>
      <name val="Calibri"/>
      <family val="2"/>
      <charset val="186"/>
      <scheme val="minor"/>
    </font>
    <font>
      <i/>
      <u/>
      <sz val="11"/>
      <color theme="10"/>
      <name val="Calibri"/>
      <family val="2"/>
      <charset val="186"/>
      <scheme val="minor"/>
    </font>
    <font>
      <u/>
      <sz val="8"/>
      <color theme="10"/>
      <name val="Calibri"/>
      <family val="2"/>
      <charset val="186"/>
      <scheme val="minor"/>
    </font>
    <font>
      <u/>
      <sz val="10"/>
      <color rgb="FFFF0000"/>
      <name val="Calibri"/>
      <family val="2"/>
      <charset val="186"/>
      <scheme val="minor"/>
    </font>
    <font>
      <i/>
      <sz val="9"/>
      <color rgb="FF000000"/>
      <name val="Calibri"/>
      <family val="2"/>
      <charset val="186"/>
    </font>
    <font>
      <b/>
      <i/>
      <sz val="9"/>
      <name val="Calibri"/>
      <family val="2"/>
      <charset val="186"/>
    </font>
    <font>
      <b/>
      <sz val="9"/>
      <color rgb="FF000000"/>
      <name val="Calibri"/>
      <family val="2"/>
      <charset val="186"/>
    </font>
    <font>
      <i/>
      <u/>
      <sz val="9"/>
      <color rgb="FF000000"/>
      <name val="Calibri"/>
      <family val="2"/>
      <charset val="186"/>
    </font>
    <font>
      <b/>
      <sz val="9"/>
      <color indexed="81"/>
      <name val="Tahoma"/>
      <family val="2"/>
      <charset val="186"/>
    </font>
    <font>
      <u/>
      <sz val="9"/>
      <color theme="4" tint="-0.249977111117893"/>
      <name val="Calibri"/>
      <family val="2"/>
      <charset val="186"/>
      <scheme val="minor"/>
    </font>
    <font>
      <b/>
      <sz val="10"/>
      <color theme="1"/>
      <name val="Calibri"/>
      <family val="2"/>
      <charset val="186"/>
      <scheme val="minor"/>
    </font>
    <font>
      <sz val="8"/>
      <name val="Calibri"/>
      <family val="2"/>
      <charset val="186"/>
      <scheme val="minor"/>
    </font>
    <font>
      <b/>
      <sz val="11"/>
      <color rgb="FFFFFFFF"/>
      <name val="Calibri"/>
      <family val="2"/>
      <charset val="186"/>
    </font>
    <font>
      <b/>
      <sz val="12"/>
      <color rgb="FFFFFFFF"/>
      <name val="Calibri"/>
      <family val="2"/>
      <charset val="186"/>
    </font>
    <font>
      <sz val="11"/>
      <color rgb="FF7F6000"/>
      <name val="Calibri"/>
      <family val="2"/>
      <charset val="186"/>
    </font>
    <font>
      <b/>
      <sz val="22"/>
      <color rgb="FFFFFFFF"/>
      <name val="Aptos Display"/>
      <family val="2"/>
    </font>
    <font>
      <b/>
      <sz val="11"/>
      <color rgb="FF666666"/>
      <name val="Calibri"/>
      <family val="2"/>
      <charset val="186"/>
    </font>
    <font>
      <i/>
      <sz val="10"/>
      <color rgb="FF666666"/>
      <name val="Calibri"/>
      <family val="2"/>
      <charset val="186"/>
    </font>
    <font>
      <b/>
      <sz val="21"/>
      <color rgb="FFFFFFFF"/>
      <name val="Aptos Display"/>
      <family val="2"/>
    </font>
    <font>
      <b/>
      <u/>
      <sz val="7"/>
      <color rgb="FF58595B"/>
      <name val="Verdana"/>
      <family val="2"/>
      <charset val="186"/>
    </font>
    <font>
      <sz val="7"/>
      <color rgb="FF58595B"/>
      <name val="Verdana"/>
      <family val="2"/>
      <charset val="186"/>
    </font>
  </fonts>
  <fills count="26">
    <fill>
      <patternFill patternType="none"/>
    </fill>
    <fill>
      <patternFill patternType="gray125"/>
    </fill>
    <fill>
      <patternFill patternType="solid">
        <fgColor theme="0" tint="-4.9989318521683403E-2"/>
        <bgColor indexed="64"/>
      </patternFill>
    </fill>
    <fill>
      <patternFill patternType="solid">
        <fgColor theme="2"/>
        <bgColor indexed="64"/>
      </patternFill>
    </fill>
    <fill>
      <patternFill patternType="solid">
        <fgColor theme="0" tint="-0.14999847407452621"/>
        <bgColor indexed="64"/>
      </patternFill>
    </fill>
    <fill>
      <patternFill patternType="solid">
        <fgColor theme="9" tint="-0.249977111117893"/>
        <bgColor indexed="64"/>
      </patternFill>
    </fill>
    <fill>
      <patternFill patternType="solid">
        <fgColor rgb="FFFF0000"/>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9" tint="0.39997558519241921"/>
        <bgColor indexed="64"/>
      </patternFill>
    </fill>
    <fill>
      <patternFill patternType="solid">
        <fgColor theme="2" tint="-9.9978637043366805E-2"/>
        <bgColor indexed="64"/>
      </patternFill>
    </fill>
    <fill>
      <patternFill patternType="solid">
        <fgColor theme="0"/>
        <bgColor indexed="64"/>
      </patternFill>
    </fill>
    <fill>
      <patternFill patternType="solid">
        <fgColor theme="7" tint="0.79998168889431442"/>
        <bgColor rgb="FFFFFFCC"/>
      </patternFill>
    </fill>
    <fill>
      <patternFill patternType="solid">
        <fgColor theme="7" tint="0.79998168889431442"/>
        <bgColor auto="1"/>
      </patternFill>
    </fill>
    <fill>
      <patternFill patternType="solid">
        <fgColor theme="9" tint="0.79998168889431442"/>
        <bgColor indexed="64"/>
      </patternFill>
    </fill>
    <fill>
      <patternFill patternType="solid">
        <fgColor rgb="FFE8E2BE"/>
        <bgColor indexed="64"/>
      </patternFill>
    </fill>
    <fill>
      <patternFill patternType="solid">
        <fgColor rgb="FFFED1CE"/>
        <bgColor indexed="64"/>
      </patternFill>
    </fill>
    <fill>
      <patternFill patternType="solid">
        <fgColor rgb="FFF4CCCC"/>
      </patternFill>
    </fill>
    <fill>
      <patternFill patternType="solid">
        <fgColor rgb="FFFCE4D6"/>
      </patternFill>
    </fill>
    <fill>
      <patternFill patternType="solid">
        <fgColor rgb="FF00A6A6"/>
      </patternFill>
    </fill>
    <fill>
      <patternFill patternType="solid">
        <fgColor rgb="FF17365D"/>
      </patternFill>
    </fill>
    <fill>
      <patternFill patternType="solid">
        <fgColor rgb="FFE2F0D9"/>
      </patternFill>
    </fill>
    <fill>
      <patternFill patternType="solid">
        <fgColor rgb="FFED7D31"/>
      </patternFill>
    </fill>
    <fill>
      <patternFill patternType="solid">
        <fgColor rgb="FF7030A0"/>
      </patternFill>
    </fill>
    <fill>
      <patternFill patternType="solid">
        <fgColor rgb="FF70AD47"/>
      </patternFill>
    </fill>
    <fill>
      <patternFill patternType="solid">
        <fgColor rgb="FF2F75B5"/>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double">
        <color indexed="64"/>
      </right>
      <top/>
      <bottom style="thin">
        <color indexed="64"/>
      </bottom>
      <diagonal/>
    </border>
  </borders>
  <cellStyleXfs count="2">
    <xf numFmtId="0" fontId="0" fillId="0" borderId="0"/>
    <xf numFmtId="0" fontId="1" fillId="0" borderId="0" applyNumberFormat="0" applyFill="0" applyBorder="0" applyAlignment="0" applyProtection="0"/>
  </cellStyleXfs>
  <cellXfs count="218">
    <xf numFmtId="0" fontId="0" fillId="0" borderId="0" xfId="0"/>
    <xf numFmtId="0" fontId="2" fillId="0" borderId="0" xfId="1" applyFont="1" applyFill="1"/>
    <xf numFmtId="0" fontId="3" fillId="0" borderId="0" xfId="0" applyFont="1" applyAlignment="1">
      <alignment horizontal="center" vertical="center"/>
    </xf>
    <xf numFmtId="0" fontId="4" fillId="0" borderId="0" xfId="0" applyFont="1" applyAlignment="1">
      <alignment horizontal="left" vertical="center"/>
    </xf>
    <xf numFmtId="0" fontId="1" fillId="0" borderId="0" xfId="1" applyFill="1"/>
    <xf numFmtId="0" fontId="0" fillId="0" borderId="0" xfId="0" applyAlignment="1">
      <alignment wrapText="1"/>
    </xf>
    <xf numFmtId="0" fontId="5" fillId="0" borderId="0" xfId="0" applyFont="1" applyAlignment="1">
      <alignment wrapText="1"/>
    </xf>
    <xf numFmtId="14" fontId="6" fillId="3" borderId="1" xfId="0" applyNumberFormat="1"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3" borderId="1" xfId="0" applyFont="1" applyFill="1" applyBorder="1" applyAlignment="1">
      <alignment horizontal="center" vertical="top" wrapText="1"/>
    </xf>
    <xf numFmtId="0" fontId="7" fillId="0" borderId="0" xfId="0" applyFont="1" applyAlignment="1">
      <alignment vertical="top"/>
    </xf>
    <xf numFmtId="14" fontId="8" fillId="0" borderId="1" xfId="0" applyNumberFormat="1" applyFont="1" applyBorder="1"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xf numFmtId="10" fontId="7" fillId="0" borderId="1" xfId="0" applyNumberFormat="1" applyFont="1" applyBorder="1" applyAlignment="1">
      <alignment horizontal="center" vertical="center" wrapText="1"/>
    </xf>
    <xf numFmtId="14" fontId="7"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7" fillId="0" borderId="1" xfId="0" applyFont="1" applyBorder="1" applyAlignment="1">
      <alignment horizontal="center" vertical="center" wrapText="1"/>
    </xf>
    <xf numFmtId="0" fontId="4" fillId="0" borderId="1" xfId="0" applyFont="1" applyBorder="1"/>
    <xf numFmtId="0" fontId="4" fillId="0" borderId="0" xfId="0" applyFont="1"/>
    <xf numFmtId="14" fontId="10" fillId="4" borderId="1" xfId="0" applyNumberFormat="1" applyFont="1" applyFill="1" applyBorder="1" applyAlignment="1">
      <alignment horizontal="center" vertical="center"/>
    </xf>
    <xf numFmtId="10" fontId="10" fillId="4" borderId="1" xfId="0" applyNumberFormat="1" applyFont="1" applyFill="1" applyBorder="1" applyAlignment="1">
      <alignment horizontal="center" vertical="center"/>
    </xf>
    <xf numFmtId="1" fontId="6" fillId="4" borderId="1" xfId="0" applyNumberFormat="1" applyFont="1" applyFill="1" applyBorder="1" applyAlignment="1">
      <alignment horizontal="center" vertical="center" wrapText="1"/>
    </xf>
    <xf numFmtId="14" fontId="7" fillId="5" borderId="1" xfId="0" applyNumberFormat="1" applyFont="1" applyFill="1" applyBorder="1" applyAlignment="1">
      <alignment horizontal="center" vertical="center" wrapText="1"/>
    </xf>
    <xf numFmtId="0" fontId="7" fillId="6" borderId="1" xfId="0" applyFont="1" applyFill="1" applyBorder="1" applyAlignment="1">
      <alignment horizontal="center" vertical="center" wrapText="1"/>
    </xf>
    <xf numFmtId="0" fontId="8" fillId="7" borderId="1" xfId="0" applyFont="1" applyFill="1" applyBorder="1" applyAlignment="1">
      <alignment horizontal="center" vertical="center" wrapText="1"/>
    </xf>
    <xf numFmtId="0" fontId="9" fillId="8" borderId="1" xfId="0" applyFont="1" applyFill="1" applyBorder="1" applyAlignment="1">
      <alignment horizontal="center" vertical="center" wrapText="1"/>
    </xf>
    <xf numFmtId="0" fontId="7" fillId="7"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7" fillId="4" borderId="1" xfId="0" applyFont="1" applyFill="1" applyBorder="1" applyAlignment="1">
      <alignment horizontal="left" vertical="top" wrapText="1"/>
    </xf>
    <xf numFmtId="0" fontId="7" fillId="0" borderId="1" xfId="0" applyFont="1" applyBorder="1" applyAlignment="1">
      <alignment horizontal="center" vertical="center"/>
    </xf>
    <xf numFmtId="0" fontId="8" fillId="0" borderId="1" xfId="0" applyFont="1" applyBorder="1" applyAlignment="1">
      <alignment horizontal="left" vertical="center"/>
    </xf>
    <xf numFmtId="0" fontId="4" fillId="0" borderId="1" xfId="0" applyFont="1" applyBorder="1" applyAlignment="1">
      <alignment wrapText="1"/>
    </xf>
    <xf numFmtId="0" fontId="11" fillId="0" borderId="1" xfId="0" applyFont="1" applyBorder="1" applyAlignment="1">
      <alignment horizontal="left" vertical="center"/>
    </xf>
    <xf numFmtId="10" fontId="11" fillId="0" borderId="1" xfId="0" applyNumberFormat="1" applyFont="1" applyBorder="1" applyAlignment="1">
      <alignment horizontal="center" vertical="center"/>
    </xf>
    <xf numFmtId="14" fontId="9" fillId="0" borderId="1" xfId="0" applyNumberFormat="1" applyFont="1" applyBorder="1" applyAlignment="1">
      <alignment horizontal="center" vertical="center" wrapText="1"/>
    </xf>
    <xf numFmtId="0" fontId="8" fillId="0" borderId="1" xfId="0" applyFont="1" applyBorder="1" applyAlignment="1">
      <alignment horizontal="center" vertical="center"/>
    </xf>
    <xf numFmtId="164" fontId="8" fillId="0" borderId="1" xfId="0" applyNumberFormat="1" applyFont="1" applyBorder="1" applyAlignment="1">
      <alignment horizontal="center" vertical="center"/>
    </xf>
    <xf numFmtId="0" fontId="9" fillId="9" borderId="1" xfId="0" applyFont="1" applyFill="1" applyBorder="1" applyAlignment="1">
      <alignment horizontal="center" vertical="center"/>
    </xf>
    <xf numFmtId="0" fontId="9" fillId="7" borderId="1" xfId="0" applyFont="1" applyFill="1" applyBorder="1" applyAlignment="1">
      <alignment horizontal="center" vertical="center"/>
    </xf>
    <xf numFmtId="0" fontId="8" fillId="4" borderId="1" xfId="0" applyFont="1" applyFill="1" applyBorder="1" applyAlignment="1">
      <alignment horizontal="left" vertical="center" wrapText="1"/>
    </xf>
    <xf numFmtId="0" fontId="4" fillId="4" borderId="1" xfId="0" applyFont="1" applyFill="1" applyBorder="1"/>
    <xf numFmtId="0" fontId="4" fillId="0" borderId="1" xfId="0" applyFont="1" applyBorder="1" applyAlignment="1">
      <alignment vertical="top" wrapText="1"/>
    </xf>
    <xf numFmtId="0" fontId="7" fillId="0" borderId="2" xfId="0" applyFont="1" applyBorder="1" applyAlignment="1">
      <alignment horizontal="center" vertical="center" wrapText="1"/>
    </xf>
    <xf numFmtId="0" fontId="7" fillId="0" borderId="1" xfId="0" applyFont="1" applyBorder="1" applyAlignment="1">
      <alignment vertical="top" wrapText="1"/>
    </xf>
    <xf numFmtId="10" fontId="11" fillId="0" borderId="1" xfId="0" applyNumberFormat="1" applyFont="1" applyBorder="1" applyAlignment="1">
      <alignment horizontal="center" vertical="center" wrapText="1"/>
    </xf>
    <xf numFmtId="0" fontId="7" fillId="0" borderId="1" xfId="0" applyFont="1" applyBorder="1" applyAlignment="1">
      <alignment wrapText="1"/>
    </xf>
    <xf numFmtId="0" fontId="4" fillId="0" borderId="0" xfId="0" applyFont="1" applyAlignment="1">
      <alignment horizontal="center" vertical="center"/>
    </xf>
    <xf numFmtId="0" fontId="4" fillId="0" borderId="1" xfId="0" applyFont="1" applyBorder="1" applyAlignment="1">
      <alignment horizontal="left" vertical="top" wrapText="1"/>
    </xf>
    <xf numFmtId="0" fontId="7" fillId="0" borderId="1" xfId="0" applyFont="1" applyBorder="1" applyAlignment="1">
      <alignment horizontal="left" vertical="top" wrapText="1"/>
    </xf>
    <xf numFmtId="0" fontId="4" fillId="0" borderId="1" xfId="0" applyFont="1" applyBorder="1" applyAlignment="1">
      <alignment vertical="center"/>
    </xf>
    <xf numFmtId="0" fontId="4" fillId="0" borderId="0" xfId="0" applyFont="1" applyAlignment="1">
      <alignment vertical="center"/>
    </xf>
    <xf numFmtId="0" fontId="7" fillId="0" borderId="1" xfId="0" applyFont="1" applyBorder="1"/>
    <xf numFmtId="0" fontId="7" fillId="0" borderId="1" xfId="0" applyFont="1" applyBorder="1" applyAlignment="1">
      <alignment horizontal="left" vertical="center" wrapText="1"/>
    </xf>
    <xf numFmtId="0" fontId="4" fillId="0" borderId="1" xfId="0" applyFont="1" applyBorder="1" applyAlignment="1">
      <alignment horizontal="center" vertical="center"/>
    </xf>
    <xf numFmtId="14" fontId="13" fillId="4" borderId="1" xfId="0" applyNumberFormat="1" applyFont="1" applyFill="1" applyBorder="1" applyAlignment="1">
      <alignment horizontal="center" vertical="center" wrapText="1"/>
    </xf>
    <xf numFmtId="14" fontId="14" fillId="0" borderId="1" xfId="1" applyNumberFormat="1" applyFont="1" applyFill="1" applyBorder="1" applyAlignment="1">
      <alignment horizontal="center" vertical="center" wrapText="1"/>
    </xf>
    <xf numFmtId="0" fontId="15" fillId="0" borderId="1" xfId="0" applyFont="1" applyBorder="1" applyAlignment="1">
      <alignment horizontal="center" vertical="center" wrapText="1"/>
    </xf>
    <xf numFmtId="10" fontId="7" fillId="2" borderId="1" xfId="0" applyNumberFormat="1" applyFont="1" applyFill="1" applyBorder="1" applyAlignment="1">
      <alignment horizontal="center" vertical="center" wrapText="1"/>
    </xf>
    <xf numFmtId="0" fontId="7" fillId="4" borderId="1" xfId="0" applyFont="1" applyFill="1" applyBorder="1" applyAlignment="1">
      <alignment vertical="center" wrapText="1"/>
    </xf>
    <xf numFmtId="0" fontId="8" fillId="0" borderId="1" xfId="0" applyFont="1" applyBorder="1" applyAlignment="1">
      <alignment vertical="center" wrapText="1"/>
    </xf>
    <xf numFmtId="14" fontId="7" fillId="0" borderId="1" xfId="0" applyNumberFormat="1" applyFont="1" applyBorder="1" applyAlignment="1">
      <alignment horizontal="left" vertical="center" wrapText="1"/>
    </xf>
    <xf numFmtId="10" fontId="10" fillId="4" borderId="1" xfId="0" applyNumberFormat="1" applyFont="1" applyFill="1" applyBorder="1" applyAlignment="1">
      <alignment horizontal="center" vertical="center" wrapText="1"/>
    </xf>
    <xf numFmtId="0" fontId="16" fillId="0" borderId="1" xfId="0" applyFont="1" applyBorder="1"/>
    <xf numFmtId="0" fontId="7" fillId="0" borderId="1" xfId="0" applyFont="1" applyBorder="1" applyAlignment="1">
      <alignment horizontal="left" vertical="top"/>
    </xf>
    <xf numFmtId="14" fontId="8" fillId="0" borderId="0" xfId="0" applyNumberFormat="1" applyFont="1" applyAlignment="1">
      <alignment horizontal="center" vertical="center" wrapText="1"/>
    </xf>
    <xf numFmtId="0" fontId="17" fillId="0" borderId="0" xfId="0" applyFont="1" applyAlignment="1">
      <alignment horizontal="center" vertical="center"/>
    </xf>
    <xf numFmtId="0" fontId="17" fillId="0" borderId="0" xfId="0" applyFont="1" applyAlignment="1">
      <alignment horizontal="center"/>
    </xf>
    <xf numFmtId="0" fontId="17" fillId="0" borderId="0" xfId="0" applyFont="1" applyAlignment="1">
      <alignment horizontal="left" vertical="top" wrapText="1"/>
    </xf>
    <xf numFmtId="0" fontId="4" fillId="0" borderId="0" xfId="0" applyFont="1" applyAlignment="1">
      <alignment horizontal="center"/>
    </xf>
    <xf numFmtId="3" fontId="3" fillId="0" borderId="0" xfId="0" applyNumberFormat="1" applyFont="1" applyAlignment="1">
      <alignment horizontal="left" vertical="center"/>
    </xf>
    <xf numFmtId="3" fontId="4" fillId="0" borderId="0" xfId="0" applyNumberFormat="1" applyFont="1" applyAlignment="1">
      <alignment horizontal="center" vertical="center"/>
    </xf>
    <xf numFmtId="0" fontId="3" fillId="0" borderId="0" xfId="0" applyFont="1" applyAlignment="1">
      <alignment horizontal="left" vertical="center"/>
    </xf>
    <xf numFmtId="14" fontId="7" fillId="0" borderId="0" xfId="0" applyNumberFormat="1" applyFont="1" applyAlignment="1">
      <alignment horizontal="center" vertical="center" wrapText="1"/>
    </xf>
    <xf numFmtId="0" fontId="0" fillId="0" borderId="0" xfId="0" applyAlignment="1">
      <alignment horizontal="left"/>
    </xf>
    <xf numFmtId="0" fontId="10" fillId="0" borderId="0" xfId="0" applyFont="1" applyAlignment="1">
      <alignment horizontal="center" vertical="center"/>
    </xf>
    <xf numFmtId="0" fontId="19" fillId="2" borderId="1" xfId="1" applyFont="1" applyFill="1" applyBorder="1" applyAlignment="1">
      <alignment horizontal="left" vertical="top" wrapText="1"/>
    </xf>
    <xf numFmtId="0" fontId="20" fillId="10" borderId="1" xfId="0" applyFont="1" applyFill="1" applyBorder="1" applyAlignment="1">
      <alignment horizontal="center" vertical="center" wrapText="1"/>
    </xf>
    <xf numFmtId="0" fontId="14" fillId="0" borderId="1" xfId="1" applyFont="1" applyFill="1" applyBorder="1" applyAlignment="1">
      <alignment horizontal="center" vertical="center" wrapText="1"/>
    </xf>
    <xf numFmtId="0" fontId="14" fillId="0" borderId="1" xfId="1" applyFont="1" applyBorder="1" applyAlignment="1">
      <alignment horizontal="center" vertical="center" wrapText="1"/>
    </xf>
    <xf numFmtId="0" fontId="22" fillId="0" borderId="1" xfId="1" applyFont="1" applyFill="1" applyBorder="1" applyAlignment="1" applyProtection="1">
      <alignment horizontal="left" vertical="center"/>
    </xf>
    <xf numFmtId="0" fontId="6" fillId="8" borderId="0" xfId="0" applyFont="1" applyFill="1" applyAlignment="1">
      <alignment horizontal="center" vertical="center"/>
    </xf>
    <xf numFmtId="0" fontId="23" fillId="2" borderId="1" xfId="0" applyFont="1" applyFill="1" applyBorder="1" applyAlignment="1">
      <alignment horizontal="left" vertical="top" wrapText="1"/>
    </xf>
    <xf numFmtId="165" fontId="14" fillId="0" borderId="1" xfId="1" applyNumberFormat="1" applyFont="1" applyFill="1" applyBorder="1" applyAlignment="1">
      <alignment horizontal="center" vertical="center" wrapText="1"/>
    </xf>
    <xf numFmtId="0" fontId="21" fillId="0" borderId="1" xfId="1" applyFont="1" applyFill="1" applyBorder="1" applyAlignment="1">
      <alignment horizontal="center" vertical="center" wrapText="1"/>
    </xf>
    <xf numFmtId="0" fontId="24" fillId="0" borderId="1" xfId="0" applyFont="1" applyBorder="1" applyAlignment="1">
      <alignment horizontal="center" vertical="center" wrapText="1"/>
    </xf>
    <xf numFmtId="0" fontId="22" fillId="0" borderId="1" xfId="1" applyFont="1" applyFill="1" applyBorder="1" applyAlignment="1" applyProtection="1">
      <alignment horizontal="left" vertical="center" wrapText="1"/>
    </xf>
    <xf numFmtId="0" fontId="14" fillId="0" borderId="1" xfId="1" applyFont="1" applyBorder="1" applyAlignment="1">
      <alignment horizontal="center" vertical="center"/>
    </xf>
    <xf numFmtId="0" fontId="21" fillId="0" borderId="1" xfId="1" applyFont="1" applyBorder="1" applyAlignment="1">
      <alignment horizontal="center" vertical="center"/>
    </xf>
    <xf numFmtId="0" fontId="14" fillId="0" borderId="1" xfId="1" applyFont="1" applyBorder="1" applyAlignment="1">
      <alignment horizontal="left" vertical="center"/>
    </xf>
    <xf numFmtId="0" fontId="14" fillId="0" borderId="0" xfId="1" applyFont="1" applyFill="1" applyBorder="1" applyAlignment="1" applyProtection="1">
      <alignment horizontal="left" vertical="center"/>
    </xf>
    <xf numFmtId="0" fontId="25" fillId="0" borderId="1" xfId="0" applyFont="1" applyBorder="1" applyAlignment="1">
      <alignment horizontal="center" vertical="center" wrapText="1"/>
    </xf>
    <xf numFmtId="165" fontId="26" fillId="0" borderId="1" xfId="1" applyNumberFormat="1" applyFont="1" applyFill="1" applyBorder="1" applyAlignment="1">
      <alignment horizontal="center" vertical="center" wrapText="1"/>
    </xf>
    <xf numFmtId="0" fontId="17" fillId="8" borderId="0" xfId="0" applyFont="1" applyFill="1" applyAlignment="1">
      <alignment horizontal="center" vertical="center"/>
    </xf>
    <xf numFmtId="0" fontId="19" fillId="2" borderId="1" xfId="1" applyFont="1" applyFill="1" applyBorder="1" applyAlignment="1">
      <alignment horizontal="center" vertical="center" wrapText="1"/>
    </xf>
    <xf numFmtId="0" fontId="14" fillId="0" borderId="0" xfId="1" applyFont="1" applyFill="1" applyBorder="1" applyAlignment="1">
      <alignment horizontal="center" vertical="center" wrapText="1"/>
    </xf>
    <xf numFmtId="0" fontId="14" fillId="0" borderId="1" xfId="1" applyFont="1" applyFill="1" applyBorder="1" applyAlignment="1" applyProtection="1">
      <alignment horizontal="left" vertical="center"/>
    </xf>
    <xf numFmtId="165" fontId="14" fillId="0" borderId="2" xfId="1" applyNumberFormat="1" applyFont="1" applyFill="1" applyBorder="1" applyAlignment="1">
      <alignment horizontal="center" vertical="center" wrapText="1"/>
    </xf>
    <xf numFmtId="0" fontId="14" fillId="0" borderId="2" xfId="1" applyFont="1" applyFill="1" applyBorder="1" applyAlignment="1">
      <alignment horizontal="center" vertical="center" wrapText="1"/>
    </xf>
    <xf numFmtId="0" fontId="21" fillId="0" borderId="1" xfId="1" applyFont="1" applyBorder="1" applyAlignment="1">
      <alignment horizontal="center" vertical="center" wrapText="1"/>
    </xf>
    <xf numFmtId="0" fontId="27" fillId="2" borderId="1" xfId="1" applyFont="1" applyFill="1" applyBorder="1" applyAlignment="1">
      <alignment horizontal="left" vertical="top" wrapText="1"/>
    </xf>
    <xf numFmtId="0" fontId="20" fillId="10" borderId="4" xfId="0" applyFont="1" applyFill="1" applyBorder="1" applyAlignment="1">
      <alignment horizontal="center" vertical="center" wrapText="1"/>
    </xf>
    <xf numFmtId="0" fontId="1" fillId="0" borderId="1" xfId="1" applyFill="1" applyBorder="1" applyAlignment="1" applyProtection="1">
      <alignment horizontal="left" vertical="center"/>
    </xf>
    <xf numFmtId="0" fontId="1" fillId="0" borderId="1" xfId="1" applyFill="1" applyBorder="1" applyAlignment="1">
      <alignment vertical="center"/>
    </xf>
    <xf numFmtId="0" fontId="14" fillId="0" borderId="0" xfId="1" applyFont="1" applyFill="1" applyBorder="1" applyAlignment="1" applyProtection="1">
      <alignment horizontal="left" vertical="center" wrapText="1"/>
    </xf>
    <xf numFmtId="0" fontId="14" fillId="0" borderId="1" xfId="1" applyFont="1" applyFill="1" applyBorder="1" applyAlignment="1" applyProtection="1">
      <alignment horizontal="left" vertical="center" wrapText="1"/>
    </xf>
    <xf numFmtId="0" fontId="29" fillId="2" borderId="1" xfId="1" applyFont="1" applyFill="1" applyBorder="1" applyAlignment="1">
      <alignment horizontal="left" vertical="top" wrapText="1"/>
    </xf>
    <xf numFmtId="0" fontId="14" fillId="0" borderId="1" xfId="1" quotePrefix="1" applyFont="1" applyFill="1" applyBorder="1" applyAlignment="1">
      <alignment horizontal="center" vertical="center" wrapText="1"/>
    </xf>
    <xf numFmtId="0" fontId="14" fillId="0" borderId="1" xfId="1" applyFont="1" applyFill="1" applyBorder="1" applyAlignment="1">
      <alignment horizontal="center" vertical="center"/>
    </xf>
    <xf numFmtId="0" fontId="30" fillId="0" borderId="1" xfId="1" applyFont="1" applyFill="1" applyBorder="1" applyAlignment="1">
      <alignment horizontal="center" vertical="center" wrapText="1"/>
    </xf>
    <xf numFmtId="0" fontId="14" fillId="11" borderId="1" xfId="1" applyFont="1" applyFill="1" applyBorder="1" applyAlignment="1">
      <alignment horizontal="center" vertical="center" wrapText="1"/>
    </xf>
    <xf numFmtId="165" fontId="14" fillId="11" borderId="1" xfId="1" applyNumberFormat="1" applyFont="1" applyFill="1" applyBorder="1" applyAlignment="1">
      <alignment horizontal="center" vertical="center" wrapText="1"/>
    </xf>
    <xf numFmtId="0" fontId="31" fillId="2" borderId="1" xfId="1" applyFont="1" applyFill="1" applyBorder="1" applyAlignment="1">
      <alignment horizontal="left" vertical="top" wrapText="1"/>
    </xf>
    <xf numFmtId="0" fontId="9" fillId="0" borderId="1" xfId="1" applyFont="1" applyFill="1" applyBorder="1" applyAlignment="1">
      <alignment horizontal="center" vertical="center" wrapText="1"/>
    </xf>
    <xf numFmtId="0" fontId="32" fillId="0" borderId="1" xfId="1" applyFont="1" applyFill="1" applyBorder="1" applyAlignment="1">
      <alignment horizontal="center" vertical="center" wrapText="1"/>
    </xf>
    <xf numFmtId="0" fontId="1" fillId="0" borderId="1" xfId="1" applyFill="1" applyBorder="1" applyAlignment="1" applyProtection="1">
      <alignment horizontal="left" vertical="center" wrapText="1"/>
    </xf>
    <xf numFmtId="0" fontId="35" fillId="12" borderId="3" xfId="0" applyFont="1" applyFill="1" applyBorder="1" applyAlignment="1">
      <alignment horizontal="left" vertical="top" wrapText="1"/>
    </xf>
    <xf numFmtId="0" fontId="14" fillId="0" borderId="2" xfId="1" applyFont="1" applyFill="1" applyBorder="1" applyAlignment="1" applyProtection="1">
      <alignment horizontal="left" vertical="center" wrapText="1"/>
    </xf>
    <xf numFmtId="0" fontId="7" fillId="0" borderId="2" xfId="0" applyFont="1" applyBorder="1" applyAlignment="1">
      <alignment horizontal="center" vertical="center"/>
    </xf>
    <xf numFmtId="0" fontId="23" fillId="2" borderId="2" xfId="0" applyFont="1" applyFill="1" applyBorder="1" applyAlignment="1">
      <alignment horizontal="left" vertical="top" wrapText="1"/>
    </xf>
    <xf numFmtId="0" fontId="6" fillId="8" borderId="3" xfId="0" applyFont="1" applyFill="1" applyBorder="1" applyAlignment="1">
      <alignment horizontal="center" vertical="center" textRotation="90"/>
    </xf>
    <xf numFmtId="0" fontId="6" fillId="8" borderId="5" xfId="0" applyFont="1" applyFill="1" applyBorder="1" applyAlignment="1">
      <alignment horizontal="center" vertical="center" textRotation="90"/>
    </xf>
    <xf numFmtId="14" fontId="6" fillId="8" borderId="1" xfId="0" applyNumberFormat="1" applyFont="1" applyFill="1" applyBorder="1" applyAlignment="1">
      <alignment horizontal="center" vertical="center" wrapText="1"/>
    </xf>
    <xf numFmtId="0" fontId="36" fillId="12" borderId="1" xfId="0" applyFont="1" applyFill="1" applyBorder="1" applyAlignment="1">
      <alignment horizontal="left" vertical="center" wrapText="1"/>
    </xf>
    <xf numFmtId="0" fontId="6" fillId="8" borderId="1" xfId="0" applyFont="1" applyFill="1" applyBorder="1" applyAlignment="1">
      <alignment horizontal="center" vertical="center" wrapText="1"/>
    </xf>
    <xf numFmtId="0" fontId="36" fillId="12" borderId="1" xfId="0" applyFont="1" applyFill="1" applyBorder="1" applyAlignment="1">
      <alignment horizontal="left" vertical="top" wrapText="1"/>
    </xf>
    <xf numFmtId="0" fontId="35" fillId="12" borderId="1" xfId="0" applyFont="1" applyFill="1" applyBorder="1" applyAlignment="1">
      <alignment horizontal="left" vertical="top" wrapText="1"/>
    </xf>
    <xf numFmtId="0" fontId="34" fillId="2" borderId="1" xfId="0" applyFont="1" applyFill="1" applyBorder="1" applyAlignment="1">
      <alignment horizontal="center" wrapText="1"/>
    </xf>
    <xf numFmtId="0" fontId="14" fillId="0" borderId="1" xfId="1" applyFont="1" applyBorder="1" applyAlignment="1">
      <alignment vertical="center" wrapText="1"/>
    </xf>
    <xf numFmtId="0" fontId="22" fillId="0" borderId="0" xfId="1" applyFont="1" applyFill="1" applyBorder="1" applyAlignment="1" applyProtection="1">
      <alignment horizontal="left" vertical="center"/>
    </xf>
    <xf numFmtId="165" fontId="14" fillId="0" borderId="0" xfId="1" applyNumberFormat="1" applyFont="1" applyFill="1" applyBorder="1" applyAlignment="1">
      <alignment horizontal="center" vertical="center" wrapText="1"/>
    </xf>
    <xf numFmtId="0" fontId="14" fillId="0" borderId="0" xfId="1" applyFont="1" applyBorder="1" applyAlignment="1">
      <alignment horizontal="center" vertical="center"/>
    </xf>
    <xf numFmtId="14" fontId="7" fillId="6" borderId="1" xfId="0" applyNumberFormat="1" applyFont="1" applyFill="1" applyBorder="1" applyAlignment="1">
      <alignment horizontal="center" vertical="center" wrapText="1"/>
    </xf>
    <xf numFmtId="0" fontId="12" fillId="0" borderId="1" xfId="0" applyFont="1" applyBorder="1" applyAlignment="1">
      <alignment wrapText="1"/>
    </xf>
    <xf numFmtId="0" fontId="4" fillId="0" borderId="1" xfId="0" applyFont="1" applyBorder="1" applyAlignment="1">
      <alignment horizontal="left" vertical="center" wrapText="1"/>
    </xf>
    <xf numFmtId="0" fontId="13" fillId="4" borderId="1" xfId="0" applyFont="1" applyFill="1" applyBorder="1" applyAlignment="1">
      <alignment horizontal="center" vertical="center"/>
    </xf>
    <xf numFmtId="0" fontId="13" fillId="4" borderId="1" xfId="0" applyFont="1" applyFill="1" applyBorder="1" applyAlignment="1">
      <alignment horizontal="center" vertical="center" wrapText="1"/>
    </xf>
    <xf numFmtId="0" fontId="14" fillId="0" borderId="2" xfId="1" applyFont="1" applyBorder="1" applyAlignment="1">
      <alignment horizontal="center" vertical="center" wrapText="1"/>
    </xf>
    <xf numFmtId="0" fontId="28" fillId="0" borderId="1" xfId="1" applyFont="1" applyFill="1" applyBorder="1" applyAlignment="1">
      <alignment horizontal="center" vertical="center" wrapText="1"/>
    </xf>
    <xf numFmtId="0" fontId="40" fillId="8" borderId="0" xfId="0" applyFont="1" applyFill="1" applyAlignment="1">
      <alignment horizontal="center" vertical="center"/>
    </xf>
    <xf numFmtId="0" fontId="40" fillId="0" borderId="0" xfId="0" applyFont="1" applyAlignment="1">
      <alignment horizontal="center" vertical="center"/>
    </xf>
    <xf numFmtId="0" fontId="1" fillId="0" borderId="1" xfId="1" applyFill="1" applyBorder="1" applyAlignment="1">
      <alignment horizontal="center" vertical="center" wrapText="1"/>
    </xf>
    <xf numFmtId="0" fontId="35" fillId="13" borderId="5" xfId="0" applyFont="1" applyFill="1" applyBorder="1" applyAlignment="1">
      <alignment horizontal="left" vertical="top" wrapText="1"/>
    </xf>
    <xf numFmtId="0" fontId="14" fillId="0" borderId="6" xfId="1" applyFont="1" applyFill="1" applyBorder="1" applyAlignment="1">
      <alignment horizontal="center" vertical="center" wrapText="1"/>
    </xf>
    <xf numFmtId="0" fontId="14" fillId="0" borderId="5" xfId="1" applyFont="1" applyFill="1" applyBorder="1" applyAlignment="1">
      <alignment horizontal="center" vertical="center" wrapText="1"/>
    </xf>
    <xf numFmtId="0" fontId="14" fillId="0" borderId="7" xfId="1" applyFont="1" applyFill="1" applyBorder="1" applyAlignment="1">
      <alignment horizontal="center" vertical="center"/>
    </xf>
    <xf numFmtId="0" fontId="20" fillId="10" borderId="5" xfId="0" applyFont="1" applyFill="1" applyBorder="1" applyAlignment="1">
      <alignment horizontal="center" vertical="center" wrapText="1"/>
    </xf>
    <xf numFmtId="0" fontId="14" fillId="0" borderId="5" xfId="1" applyFont="1" applyBorder="1" applyAlignment="1">
      <alignment horizontal="center" vertical="center" wrapText="1"/>
    </xf>
    <xf numFmtId="0" fontId="25" fillId="0" borderId="5" xfId="0" applyFont="1" applyBorder="1" applyAlignment="1">
      <alignment horizontal="center" vertical="center" wrapText="1"/>
    </xf>
    <xf numFmtId="0" fontId="14" fillId="0" borderId="5" xfId="1" applyFont="1" applyFill="1" applyBorder="1" applyAlignment="1">
      <alignment horizontal="center" vertical="center"/>
    </xf>
    <xf numFmtId="0" fontId="20" fillId="10" borderId="0" xfId="0" applyFont="1" applyFill="1" applyAlignment="1">
      <alignment horizontal="center" vertical="center" wrapText="1"/>
    </xf>
    <xf numFmtId="0" fontId="14" fillId="0" borderId="0" xfId="1" applyFont="1" applyFill="1" applyBorder="1" applyAlignment="1">
      <alignment horizontal="center" vertical="center"/>
    </xf>
    <xf numFmtId="0" fontId="30" fillId="0" borderId="5" xfId="1" applyFont="1" applyFill="1" applyBorder="1" applyAlignment="1">
      <alignment horizontal="center" vertical="center" wrapText="1"/>
    </xf>
    <xf numFmtId="0" fontId="40" fillId="0" borderId="0" xfId="0" applyFont="1" applyAlignment="1">
      <alignment horizontal="left" vertical="top"/>
    </xf>
    <xf numFmtId="0" fontId="1" fillId="0" borderId="0" xfId="1" applyFill="1" applyBorder="1" applyAlignment="1">
      <alignment horizontal="center" vertical="center" wrapText="1"/>
    </xf>
    <xf numFmtId="0" fontId="11" fillId="0" borderId="0" xfId="0" applyFont="1"/>
    <xf numFmtId="2" fontId="6" fillId="9" borderId="0" xfId="0" applyNumberFormat="1" applyFont="1" applyFill="1" applyAlignment="1">
      <alignment horizontal="center" vertical="center"/>
    </xf>
    <xf numFmtId="2" fontId="6" fillId="14" borderId="0" xfId="0" applyNumberFormat="1" applyFont="1" applyFill="1" applyAlignment="1">
      <alignment horizontal="center" vertical="center"/>
    </xf>
    <xf numFmtId="2" fontId="6" fillId="8" borderId="0" xfId="0" applyNumberFormat="1" applyFont="1" applyFill="1" applyAlignment="1">
      <alignment horizontal="center" vertical="center"/>
    </xf>
    <xf numFmtId="2" fontId="6" fillId="15" borderId="0" xfId="0" applyNumberFormat="1" applyFont="1" applyFill="1" applyAlignment="1">
      <alignment horizontal="center" vertical="center"/>
    </xf>
    <xf numFmtId="2" fontId="6" fillId="16" borderId="0" xfId="0" applyNumberFormat="1" applyFont="1" applyFill="1" applyAlignment="1">
      <alignment horizontal="center" vertical="center"/>
    </xf>
    <xf numFmtId="14" fontId="7" fillId="0" borderId="2" xfId="0" applyNumberFormat="1" applyFont="1" applyBorder="1" applyAlignment="1">
      <alignment horizontal="center" vertical="center" wrapText="1"/>
    </xf>
    <xf numFmtId="0" fontId="14" fillId="0" borderId="9" xfId="1" applyFont="1" applyFill="1" applyBorder="1" applyAlignment="1">
      <alignment horizontal="center" vertical="center" wrapText="1"/>
    </xf>
    <xf numFmtId="0" fontId="14" fillId="0" borderId="7" xfId="1" applyFont="1" applyFill="1" applyBorder="1" applyAlignment="1">
      <alignment horizontal="center" vertical="center" wrapText="1"/>
    </xf>
    <xf numFmtId="0" fontId="21" fillId="0" borderId="7" xfId="1" applyFont="1" applyBorder="1" applyAlignment="1">
      <alignment horizontal="center" vertical="center"/>
    </xf>
    <xf numFmtId="0" fontId="21" fillId="0" borderId="7" xfId="1" applyFont="1" applyFill="1" applyBorder="1" applyAlignment="1">
      <alignment horizontal="center" vertical="center" wrapText="1"/>
    </xf>
    <xf numFmtId="0" fontId="9" fillId="0" borderId="7" xfId="1" applyFont="1" applyFill="1" applyBorder="1" applyAlignment="1">
      <alignment horizontal="center" vertical="center" wrapText="1"/>
    </xf>
    <xf numFmtId="0" fontId="14" fillId="0" borderId="7" xfId="1" applyFont="1" applyBorder="1" applyAlignment="1">
      <alignment horizontal="center" vertical="center"/>
    </xf>
    <xf numFmtId="0" fontId="33" fillId="0" borderId="7" xfId="1" applyFont="1" applyFill="1" applyBorder="1" applyAlignment="1">
      <alignment horizontal="center" vertical="center" wrapText="1"/>
    </xf>
    <xf numFmtId="0" fontId="25" fillId="0" borderId="7" xfId="0" applyFont="1" applyBorder="1" applyAlignment="1">
      <alignment horizontal="center" vertical="center" wrapText="1"/>
    </xf>
    <xf numFmtId="0" fontId="9" fillId="0" borderId="7" xfId="0" applyFont="1" applyBorder="1" applyAlignment="1">
      <alignment horizontal="center" vertical="center"/>
    </xf>
    <xf numFmtId="0" fontId="14" fillId="0" borderId="7" xfId="1" applyFont="1" applyBorder="1" applyAlignment="1">
      <alignment horizontal="center" vertical="center" wrapText="1"/>
    </xf>
    <xf numFmtId="165" fontId="14" fillId="0" borderId="7" xfId="1" applyNumberFormat="1" applyFont="1" applyFill="1" applyBorder="1" applyAlignment="1">
      <alignment horizontal="center" vertical="center" wrapText="1"/>
    </xf>
    <xf numFmtId="0" fontId="14" fillId="0" borderId="8" xfId="1" applyFont="1" applyFill="1" applyBorder="1" applyAlignment="1">
      <alignment horizontal="center" vertical="center" wrapText="1"/>
    </xf>
    <xf numFmtId="165" fontId="14" fillId="0" borderId="8" xfId="1" applyNumberFormat="1" applyFont="1" applyFill="1" applyBorder="1" applyAlignment="1">
      <alignment horizontal="center" vertical="center" wrapText="1"/>
    </xf>
    <xf numFmtId="0" fontId="21" fillId="0" borderId="8" xfId="1" applyFont="1" applyFill="1" applyBorder="1" applyAlignment="1">
      <alignment horizontal="center" vertical="center" wrapText="1"/>
    </xf>
    <xf numFmtId="165" fontId="14" fillId="0" borderId="11" xfId="1" applyNumberFormat="1" applyFont="1" applyFill="1" applyBorder="1" applyAlignment="1">
      <alignment horizontal="center" vertical="center" wrapText="1"/>
    </xf>
    <xf numFmtId="0" fontId="25" fillId="0" borderId="8" xfId="0" applyFont="1" applyBorder="1" applyAlignment="1">
      <alignment horizontal="center" vertical="center" wrapText="1"/>
    </xf>
    <xf numFmtId="0" fontId="14" fillId="0" borderId="8" xfId="1" applyFont="1" applyFill="1" applyBorder="1" applyAlignment="1">
      <alignment horizontal="center" vertical="top" wrapText="1"/>
    </xf>
    <xf numFmtId="165" fontId="21" fillId="0" borderId="8" xfId="1" applyNumberFormat="1" applyFont="1" applyFill="1" applyBorder="1" applyAlignment="1">
      <alignment horizontal="center" vertical="center" wrapText="1"/>
    </xf>
    <xf numFmtId="0" fontId="14" fillId="0" borderId="10" xfId="1" applyFont="1" applyFill="1" applyBorder="1" applyAlignment="1">
      <alignment horizontal="center" vertical="center" wrapText="1"/>
    </xf>
    <xf numFmtId="0" fontId="0" fillId="0" borderId="0" xfId="0" applyAlignment="1">
      <alignment horizontal="center" vertical="center" textRotation="90"/>
    </xf>
    <xf numFmtId="0" fontId="11" fillId="0" borderId="0" xfId="0" applyFont="1" applyAlignment="1">
      <alignment horizontal="center" vertical="center" textRotation="90"/>
    </xf>
    <xf numFmtId="0" fontId="6" fillId="4" borderId="2" xfId="0" applyFont="1" applyFill="1" applyBorder="1" applyAlignment="1">
      <alignment horizontal="left" vertical="center"/>
    </xf>
    <xf numFmtId="0" fontId="6" fillId="4" borderId="1" xfId="0" applyFont="1" applyFill="1" applyBorder="1" applyAlignment="1">
      <alignment horizontal="left" vertical="center" wrapText="1"/>
    </xf>
    <xf numFmtId="0" fontId="6" fillId="4" borderId="1" xfId="0" applyFont="1" applyFill="1" applyBorder="1" applyAlignment="1">
      <alignment horizontal="left" vertical="center"/>
    </xf>
    <xf numFmtId="0" fontId="13" fillId="4" borderId="1" xfId="0" applyFont="1" applyFill="1" applyBorder="1" applyAlignment="1">
      <alignment horizontal="left" vertical="center"/>
    </xf>
    <xf numFmtId="0" fontId="13" fillId="4" borderId="1" xfId="0" applyFont="1" applyFill="1" applyBorder="1" applyAlignment="1">
      <alignment horizontal="left" vertical="center" wrapText="1"/>
    </xf>
    <xf numFmtId="0" fontId="6" fillId="4" borderId="1" xfId="0" applyFont="1" applyFill="1" applyBorder="1" applyAlignment="1">
      <alignment vertical="center" wrapText="1"/>
    </xf>
    <xf numFmtId="0" fontId="0" fillId="0" borderId="0" xfId="0" applyAlignment="1">
      <alignment horizontal="center"/>
    </xf>
    <xf numFmtId="166" fontId="0" fillId="17" borderId="0" xfId="0" applyNumberFormat="1" applyFill="1"/>
    <xf numFmtId="166" fontId="0" fillId="18" borderId="0" xfId="0" applyNumberFormat="1" applyFill="1"/>
    <xf numFmtId="0" fontId="42" fillId="19" borderId="0" xfId="0" applyFont="1" applyFill="1" applyAlignment="1">
      <alignment horizontal="center"/>
    </xf>
    <xf numFmtId="0" fontId="42" fillId="19" borderId="0" xfId="0" applyFont="1" applyFill="1"/>
    <xf numFmtId="166" fontId="0" fillId="21" borderId="0" xfId="0" applyNumberFormat="1" applyFill="1"/>
    <xf numFmtId="9" fontId="46" fillId="0" borderId="0" xfId="0" applyNumberFormat="1" applyFont="1" applyAlignment="1">
      <alignment horizontal="center"/>
    </xf>
    <xf numFmtId="0" fontId="46" fillId="0" borderId="0" xfId="0" applyFont="1" applyAlignment="1">
      <alignment horizontal="center"/>
    </xf>
    <xf numFmtId="0" fontId="42" fillId="20" borderId="0" xfId="0" applyFont="1" applyFill="1"/>
    <xf numFmtId="9" fontId="0" fillId="0" borderId="0" xfId="0" applyNumberFormat="1"/>
    <xf numFmtId="167" fontId="0" fillId="0" borderId="0" xfId="0" applyNumberFormat="1"/>
    <xf numFmtId="0" fontId="49" fillId="2" borderId="0" xfId="0" applyFont="1" applyFill="1" applyAlignment="1">
      <alignment vertical="center" wrapText="1"/>
    </xf>
    <xf numFmtId="0" fontId="0" fillId="2" borderId="0" xfId="0" applyFill="1"/>
    <xf numFmtId="0" fontId="1" fillId="2" borderId="0" xfId="1" applyFill="1" applyAlignment="1">
      <alignment vertical="center" wrapText="1"/>
    </xf>
    <xf numFmtId="0" fontId="50" fillId="2" borderId="0" xfId="0" applyFont="1" applyFill="1" applyAlignment="1">
      <alignment vertical="center" wrapText="1"/>
    </xf>
    <xf numFmtId="0" fontId="48" fillId="20" borderId="0" xfId="0" applyFont="1" applyFill="1" applyAlignment="1">
      <alignment vertical="center"/>
    </xf>
    <xf numFmtId="0" fontId="0" fillId="0" borderId="0" xfId="0"/>
    <xf numFmtId="0" fontId="47" fillId="0" borderId="0" xfId="0" applyFont="1"/>
    <xf numFmtId="1" fontId="45" fillId="25" borderId="0" xfId="0" applyNumberFormat="1" applyFont="1" applyFill="1" applyAlignment="1">
      <alignment horizontal="center" vertical="center"/>
    </xf>
    <xf numFmtId="166" fontId="45" fillId="19" borderId="0" xfId="0" applyNumberFormat="1" applyFont="1" applyFill="1" applyAlignment="1">
      <alignment horizontal="center" vertical="center"/>
    </xf>
    <xf numFmtId="166" fontId="45" fillId="24" borderId="0" xfId="0" applyNumberFormat="1" applyFont="1" applyFill="1" applyAlignment="1">
      <alignment horizontal="center" vertical="center"/>
    </xf>
    <xf numFmtId="1" fontId="45" fillId="23" borderId="0" xfId="0" applyNumberFormat="1" applyFont="1" applyFill="1" applyAlignment="1">
      <alignment horizontal="center" vertical="center"/>
    </xf>
    <xf numFmtId="1" fontId="45" fillId="22" borderId="0" xfId="0" applyNumberFormat="1" applyFont="1" applyFill="1" applyAlignment="1">
      <alignment horizontal="center" vertical="center"/>
    </xf>
    <xf numFmtId="0" fontId="43" fillId="20" borderId="0" xfId="0" applyFont="1" applyFill="1"/>
    <xf numFmtId="0" fontId="44" fillId="18" borderId="0" xfId="0" applyFont="1" applyFill="1" applyAlignment="1">
      <alignment vertical="top" wrapText="1"/>
    </xf>
    <xf numFmtId="0" fontId="43" fillId="20" borderId="0" xfId="0" applyFont="1" applyFill="1" applyAlignment="1">
      <alignment horizontal="left"/>
    </xf>
    <xf numFmtId="0" fontId="11" fillId="16" borderId="0" xfId="0" applyFont="1" applyFill="1" applyAlignment="1">
      <alignment horizontal="center" vertical="center" textRotation="90"/>
    </xf>
    <xf numFmtId="0" fontId="0" fillId="14" borderId="0" xfId="0" applyFill="1" applyAlignment="1">
      <alignment horizontal="center" vertical="center" textRotation="90"/>
    </xf>
    <xf numFmtId="0" fontId="0" fillId="8" borderId="0" xfId="0" applyFill="1" applyAlignment="1">
      <alignment horizontal="center" vertical="center" textRotation="90"/>
    </xf>
  </cellXfs>
  <cellStyles count="2">
    <cellStyle name="Hyperlink" xfId="1" builtinId="8"/>
    <cellStyle name="Normal" xfId="0" builtinId="0"/>
  </cellStyles>
  <dxfs count="0"/>
  <tableStyles count="0" defaultTableStyle="TableStyleMedium2" defaultPivotStyle="PivotStyleLight16"/>
  <colors>
    <mruColors>
      <color rgb="FFD3B5E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7.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6.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hartsheet" Target="chartsheets/sheet1.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1.xml"/></Relationships>
</file>

<file path=xl/charts/_rels/chart3.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4.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1"/>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400"/>
            </a:pPr>
            <a:r>
              <a:rPr lang="en-US" sz="1400"/>
              <a:t>Atbilstības grupas</a:t>
            </a:r>
            <a:r>
              <a:rPr lang="lv-LV" sz="1400"/>
              <a:t> (prasību</a:t>
            </a:r>
            <a:r>
              <a:rPr lang="lv-LV" sz="1400" baseline="0"/>
              <a:t> izpilde </a:t>
            </a:r>
            <a:r>
              <a:rPr lang="lv-LV" sz="1200" baseline="0"/>
              <a:t>KDT</a:t>
            </a:r>
            <a:r>
              <a:rPr lang="lv-LV" sz="1400" baseline="0"/>
              <a:t>)</a:t>
            </a:r>
            <a:endParaRPr lang="en-US" sz="1400"/>
          </a:p>
        </c:rich>
      </c:tx>
      <c:overlay val="1"/>
    </c:title>
    <c:autoTitleDeleted val="0"/>
    <c:plotArea>
      <c:layout/>
      <c:doughnutChart>
        <c:varyColors val="1"/>
        <c:ser>
          <c:idx val="0"/>
          <c:order val="0"/>
          <c:tx>
            <c:strRef>
              <c:f>Dati_Dashboard!$B$91</c:f>
              <c:strCache>
                <c:ptCount val="1"/>
              </c:strCache>
            </c:strRef>
          </c:tx>
          <c:spPr>
            <a:ln>
              <a:prstDash val="solid"/>
            </a:ln>
          </c:spPr>
          <c:dLbls>
            <c:spPr>
              <a:noFill/>
              <a:ln>
                <a:noFill/>
              </a:ln>
              <a:effectLst/>
            </c:spPr>
            <c:showLegendKey val="1"/>
            <c:showVal val="1"/>
            <c:showCatName val="0"/>
            <c:showSerName val="0"/>
            <c:showPercent val="1"/>
            <c:showBubbleSize val="1"/>
            <c:showLeaderLines val="1"/>
            <c:extLst>
              <c:ext xmlns:c15="http://schemas.microsoft.com/office/drawing/2012/chart" uri="{CE6537A1-D6FC-4f65-9D91-7224C49458BB}"/>
            </c:extLst>
          </c:dLbls>
          <c:cat>
            <c:strRef>
              <c:f>Dati_Dashboard!$A$92:$A$94</c:f>
              <c:strCache>
                <c:ptCount val="3"/>
                <c:pt idx="0">
                  <c:v>70–80%</c:v>
                </c:pt>
                <c:pt idx="1">
                  <c:v>50–69%</c:v>
                </c:pt>
                <c:pt idx="2">
                  <c:v>Zem 50%</c:v>
                </c:pt>
              </c:strCache>
            </c:strRef>
          </c:cat>
          <c:val>
            <c:numRef>
              <c:f>Dati_Dashboard!$B$92:$B$94</c:f>
              <c:numCache>
                <c:formatCode>General</c:formatCode>
                <c:ptCount val="3"/>
                <c:pt idx="0">
                  <c:v>3</c:v>
                </c:pt>
                <c:pt idx="1">
                  <c:v>4</c:v>
                </c:pt>
                <c:pt idx="2">
                  <c:v>8</c:v>
                </c:pt>
              </c:numCache>
            </c:numRef>
          </c:val>
          <c:extLst>
            <c:ext xmlns:c16="http://schemas.microsoft.com/office/drawing/2014/chart" uri="{C3380CC4-5D6E-409C-BE32-E72D297353CC}">
              <c16:uniqueId val="{00000000-686F-4227-A3D9-369B5A972990}"/>
            </c:ext>
          </c:extLst>
        </c:ser>
        <c:dLbls>
          <c:showLegendKey val="1"/>
          <c:showVal val="1"/>
          <c:showCatName val="1"/>
          <c:showSerName val="1"/>
          <c:showPercent val="1"/>
          <c:showBubbleSize val="1"/>
          <c:showLeaderLines val="1"/>
        </c:dLbls>
        <c:firstSliceAng val="0"/>
        <c:holeSize val="55"/>
      </c:doughnutChart>
    </c:plotArea>
    <c:legend>
      <c:legendPos val="b"/>
      <c:overlay val="1"/>
    </c:legend>
    <c:plotVisOnly val="1"/>
    <c:dispBlanksAs val="gap"/>
    <c:showDLblsOverMax val="1"/>
  </c:chart>
  <c:spPr>
    <a:ln>
      <a:solidFill>
        <a:schemeClr val="tx1">
          <a:lumMod val="50000"/>
          <a:lumOff val="50000"/>
        </a:schemeClr>
      </a:solid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1"/>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Kritēriju izpildes statuss</a:t>
            </a:r>
            <a:r>
              <a:rPr lang="lv-LV"/>
              <a:t> visās vērte'tajāskapitālsabiedrībās kopumā</a:t>
            </a:r>
            <a:endParaRPr lang="en-US"/>
          </a:p>
        </c:rich>
      </c:tx>
      <c:overlay val="1"/>
    </c:title>
    <c:autoTitleDeleted val="0"/>
    <c:plotArea>
      <c:layout>
        <c:manualLayout>
          <c:layoutTarget val="inner"/>
          <c:xMode val="edge"/>
          <c:yMode val="edge"/>
          <c:x val="0.16415851872622886"/>
          <c:y val="7.3584911126497635E-2"/>
          <c:w val="0.81185640946569404"/>
          <c:h val="0.80740096623094382"/>
        </c:manualLayout>
      </c:layout>
      <c:barChart>
        <c:barDir val="bar"/>
        <c:grouping val="stacked"/>
        <c:varyColors val="1"/>
        <c:ser>
          <c:idx val="0"/>
          <c:order val="0"/>
          <c:tx>
            <c:strRef>
              <c:f>Dati_Dashboard!$F$91</c:f>
              <c:strCache>
                <c:ptCount val="1"/>
                <c:pt idx="0">
                  <c:v>Ir</c:v>
                </c:pt>
              </c:strCache>
            </c:strRef>
          </c:tx>
          <c:spPr>
            <a:ln>
              <a:prstDash val="solid"/>
            </a:ln>
          </c:spPr>
          <c:invertIfNegative val="1"/>
          <c:cat>
            <c:strRef>
              <c:f>Dati_Dashboard!$E$92:$E$99</c:f>
              <c:strCache>
                <c:ptCount val="8"/>
                <c:pt idx="0">
                  <c:v>1. Mērķu rezultāti</c:v>
                </c:pt>
                <c:pt idx="1">
                  <c:v>2. Pārskati</c:v>
                </c:pt>
                <c:pt idx="2">
                  <c:v>3. Iemaksas budžetā</c:v>
                </c:pt>
                <c:pt idx="3">
                  <c:v>4. Budžeta finansējums</c:v>
                </c:pt>
                <c:pt idx="4">
                  <c:v>5. Valde/padome</c:v>
                </c:pt>
                <c:pt idx="5">
                  <c:v>6. Sapulces</c:v>
                </c:pt>
                <c:pt idx="6">
                  <c:v>7. Atlīdzība</c:v>
                </c:pt>
                <c:pt idx="7">
                  <c:v>8. Korupcijas riski</c:v>
                </c:pt>
              </c:strCache>
            </c:strRef>
          </c:cat>
          <c:val>
            <c:numRef>
              <c:f>Dati_Dashboard!$F$92:$F$99</c:f>
              <c:numCache>
                <c:formatCode>General</c:formatCode>
                <c:ptCount val="8"/>
                <c:pt idx="0">
                  <c:v>37</c:v>
                </c:pt>
                <c:pt idx="1">
                  <c:v>45</c:v>
                </c:pt>
                <c:pt idx="2">
                  <c:v>44</c:v>
                </c:pt>
                <c:pt idx="3">
                  <c:v>34</c:v>
                </c:pt>
                <c:pt idx="4">
                  <c:v>45</c:v>
                </c:pt>
                <c:pt idx="5">
                  <c:v>49</c:v>
                </c:pt>
                <c:pt idx="6">
                  <c:v>6</c:v>
                </c:pt>
                <c:pt idx="7">
                  <c:v>33</c:v>
                </c:pt>
              </c:numCache>
            </c:numRef>
          </c:val>
          <c:extLst>
            <c:ext xmlns:c16="http://schemas.microsoft.com/office/drawing/2014/chart" uri="{C3380CC4-5D6E-409C-BE32-E72D297353CC}">
              <c16:uniqueId val="{00000000-09B0-4B86-9F7D-40DF7649B95B}"/>
            </c:ext>
          </c:extLst>
        </c:ser>
        <c:ser>
          <c:idx val="1"/>
          <c:order val="1"/>
          <c:tx>
            <c:strRef>
              <c:f>Dati_Dashboard!$G$91</c:f>
              <c:strCache>
                <c:ptCount val="1"/>
                <c:pt idx="0">
                  <c:v>Daļēji</c:v>
                </c:pt>
              </c:strCache>
            </c:strRef>
          </c:tx>
          <c:spPr>
            <a:ln>
              <a:prstDash val="solid"/>
            </a:ln>
          </c:spPr>
          <c:invertIfNegative val="1"/>
          <c:cat>
            <c:strRef>
              <c:f>Dati_Dashboard!$E$92:$E$99</c:f>
              <c:strCache>
                <c:ptCount val="8"/>
                <c:pt idx="0">
                  <c:v>1. Mērķu rezultāti</c:v>
                </c:pt>
                <c:pt idx="1">
                  <c:v>2. Pārskati</c:v>
                </c:pt>
                <c:pt idx="2">
                  <c:v>3. Iemaksas budžetā</c:v>
                </c:pt>
                <c:pt idx="3">
                  <c:v>4. Budžeta finansējums</c:v>
                </c:pt>
                <c:pt idx="4">
                  <c:v>5. Valde/padome</c:v>
                </c:pt>
                <c:pt idx="5">
                  <c:v>6. Sapulces</c:v>
                </c:pt>
                <c:pt idx="6">
                  <c:v>7. Atlīdzība</c:v>
                </c:pt>
                <c:pt idx="7">
                  <c:v>8. Korupcijas riski</c:v>
                </c:pt>
              </c:strCache>
            </c:strRef>
          </c:cat>
          <c:val>
            <c:numRef>
              <c:f>Dati_Dashboard!$G$92:$G$99</c:f>
              <c:numCache>
                <c:formatCode>General</c:formatCode>
                <c:ptCount val="8"/>
                <c:pt idx="0">
                  <c:v>23</c:v>
                </c:pt>
                <c:pt idx="1">
                  <c:v>21</c:v>
                </c:pt>
                <c:pt idx="2">
                  <c:v>21</c:v>
                </c:pt>
                <c:pt idx="3">
                  <c:v>27</c:v>
                </c:pt>
                <c:pt idx="4">
                  <c:v>17</c:v>
                </c:pt>
                <c:pt idx="5">
                  <c:v>15</c:v>
                </c:pt>
                <c:pt idx="6">
                  <c:v>34</c:v>
                </c:pt>
                <c:pt idx="7">
                  <c:v>11</c:v>
                </c:pt>
              </c:numCache>
            </c:numRef>
          </c:val>
          <c:extLst>
            <c:ext xmlns:c16="http://schemas.microsoft.com/office/drawing/2014/chart" uri="{C3380CC4-5D6E-409C-BE32-E72D297353CC}">
              <c16:uniqueId val="{00000001-09B0-4B86-9F7D-40DF7649B95B}"/>
            </c:ext>
          </c:extLst>
        </c:ser>
        <c:ser>
          <c:idx val="2"/>
          <c:order val="2"/>
          <c:tx>
            <c:strRef>
              <c:f>Dati_Dashboard!$H$91</c:f>
              <c:strCache>
                <c:ptCount val="1"/>
                <c:pt idx="0">
                  <c:v>Nav / nav informācijas</c:v>
                </c:pt>
              </c:strCache>
            </c:strRef>
          </c:tx>
          <c:spPr>
            <a:ln>
              <a:prstDash val="solid"/>
            </a:ln>
          </c:spPr>
          <c:invertIfNegative val="1"/>
          <c:cat>
            <c:strRef>
              <c:f>Dati_Dashboard!$E$92:$E$99</c:f>
              <c:strCache>
                <c:ptCount val="8"/>
                <c:pt idx="0">
                  <c:v>1. Mērķu rezultāti</c:v>
                </c:pt>
                <c:pt idx="1">
                  <c:v>2. Pārskati</c:v>
                </c:pt>
                <c:pt idx="2">
                  <c:v>3. Iemaksas budžetā</c:v>
                </c:pt>
                <c:pt idx="3">
                  <c:v>4. Budžeta finansējums</c:v>
                </c:pt>
                <c:pt idx="4">
                  <c:v>5. Valde/padome</c:v>
                </c:pt>
                <c:pt idx="5">
                  <c:v>6. Sapulces</c:v>
                </c:pt>
                <c:pt idx="6">
                  <c:v>7. Atlīdzība</c:v>
                </c:pt>
                <c:pt idx="7">
                  <c:v>8. Korupcijas riski</c:v>
                </c:pt>
              </c:strCache>
            </c:strRef>
          </c:cat>
          <c:val>
            <c:numRef>
              <c:f>Dati_Dashboard!$H$92:$H$99</c:f>
              <c:numCache>
                <c:formatCode>General</c:formatCode>
                <c:ptCount val="8"/>
                <c:pt idx="0">
                  <c:v>6</c:v>
                </c:pt>
                <c:pt idx="1">
                  <c:v>0</c:v>
                </c:pt>
                <c:pt idx="2">
                  <c:v>1</c:v>
                </c:pt>
                <c:pt idx="3">
                  <c:v>5</c:v>
                </c:pt>
                <c:pt idx="4">
                  <c:v>4</c:v>
                </c:pt>
                <c:pt idx="5">
                  <c:v>2</c:v>
                </c:pt>
                <c:pt idx="6">
                  <c:v>26</c:v>
                </c:pt>
                <c:pt idx="7">
                  <c:v>22</c:v>
                </c:pt>
              </c:numCache>
            </c:numRef>
          </c:val>
          <c:extLst>
            <c:ext xmlns:c16="http://schemas.microsoft.com/office/drawing/2014/chart" uri="{C3380CC4-5D6E-409C-BE32-E72D297353CC}">
              <c16:uniqueId val="{00000002-09B0-4B86-9F7D-40DF7649B95B}"/>
            </c:ext>
          </c:extLst>
        </c:ser>
        <c:dLbls>
          <c:showLegendKey val="0"/>
          <c:showVal val="0"/>
          <c:showCatName val="0"/>
          <c:showSerName val="0"/>
          <c:showPercent val="0"/>
          <c:showBubbleSize val="0"/>
        </c:dLbls>
        <c:gapWidth val="150"/>
        <c:overlap val="100"/>
        <c:axId val="10"/>
        <c:axId val="100"/>
      </c:barChart>
      <c:catAx>
        <c:axId val="10"/>
        <c:scaling>
          <c:orientation val="minMax"/>
        </c:scaling>
        <c:delete val="0"/>
        <c:axPos val="l"/>
        <c:numFmt formatCode="General" sourceLinked="1"/>
        <c:majorTickMark val="out"/>
        <c:minorTickMark val="none"/>
        <c:tickLblPos val="nextTo"/>
        <c:crossAx val="100"/>
        <c:crosses val="autoZero"/>
        <c:auto val="1"/>
        <c:lblAlgn val="ctr"/>
        <c:lblOffset val="100"/>
        <c:noMultiLvlLbl val="1"/>
      </c:catAx>
      <c:valAx>
        <c:axId val="100"/>
        <c:scaling>
          <c:orientation val="minMax"/>
        </c:scaling>
        <c:delete val="0"/>
        <c:axPos val="b"/>
        <c:majorGridlines/>
        <c:numFmt formatCode="General" sourceLinked="1"/>
        <c:majorTickMark val="out"/>
        <c:minorTickMark val="none"/>
        <c:tickLblPos val="nextTo"/>
        <c:crossAx val="10"/>
        <c:crosses val="autoZero"/>
        <c:crossBetween val="between"/>
      </c:valAx>
    </c:plotArea>
    <c:legend>
      <c:legendPos val="b"/>
      <c:overlay val="1"/>
    </c:legend>
    <c:plotVisOnly val="1"/>
    <c:dispBlanksAs val="gap"/>
    <c:showDLblsOverMax val="1"/>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1"/>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t" anchorCtr="0"/>
          <a:lstStyle/>
          <a:p>
            <a:pPr algn="ctr" rtl="0">
              <a:defRPr lang="en-US" sz="1400" b="1" i="0" u="none" strike="noStrike" kern="1200" baseline="0">
                <a:solidFill>
                  <a:sysClr val="windowText" lastClr="000000"/>
                </a:solidFill>
                <a:latin typeface="+mn-lt"/>
                <a:ea typeface="+mn-ea"/>
                <a:cs typeface="+mn-cs"/>
              </a:defRPr>
            </a:pPr>
            <a:r>
              <a:rPr lang="en-US" sz="1400" b="1" i="0" u="none" strike="noStrike" kern="1200" baseline="0">
                <a:solidFill>
                  <a:sysClr val="windowText" lastClr="000000"/>
                </a:solidFill>
                <a:latin typeface="+mn-lt"/>
                <a:ea typeface="+mn-ea"/>
                <a:cs typeface="+mn-cs"/>
              </a:rPr>
              <a:t>Atbilstības grupas (prasību izpilde</a:t>
            </a:r>
            <a:r>
              <a:rPr lang="lv-LV" sz="1400" b="1" i="0" u="none" strike="noStrike" kern="1200" baseline="0">
                <a:solidFill>
                  <a:sysClr val="windowText" lastClr="000000"/>
                </a:solidFill>
                <a:latin typeface="+mn-lt"/>
                <a:ea typeface="+mn-ea"/>
                <a:cs typeface="+mn-cs"/>
              </a:rPr>
              <a:t> </a:t>
            </a:r>
            <a:r>
              <a:rPr lang="lv-LV" sz="1200" b="1" i="0" u="none" strike="noStrike" kern="1200" baseline="0">
                <a:solidFill>
                  <a:sysClr val="windowText" lastClr="000000"/>
                </a:solidFill>
                <a:latin typeface="+mn-lt"/>
                <a:ea typeface="+mn-ea"/>
                <a:cs typeface="+mn-cs"/>
              </a:rPr>
              <a:t>KS</a:t>
            </a:r>
            <a:r>
              <a:rPr lang="en-US" sz="1400" b="1" i="0" u="none" strike="noStrike" kern="1200" baseline="0">
                <a:solidFill>
                  <a:sysClr val="windowText" lastClr="000000"/>
                </a:solidFill>
                <a:latin typeface="+mn-lt"/>
                <a:ea typeface="+mn-ea"/>
                <a:cs typeface="+mn-cs"/>
              </a:rPr>
              <a:t>)</a:t>
            </a:r>
          </a:p>
        </c:rich>
      </c:tx>
      <c:layout>
        <c:manualLayout>
          <c:xMode val="edge"/>
          <c:yMode val="edge"/>
          <c:x val="0.12809185058387615"/>
          <c:y val="1.8716535433070867E-2"/>
        </c:manualLayout>
      </c:layout>
      <c:overlay val="0"/>
      <c:spPr>
        <a:noFill/>
        <a:ln>
          <a:noFill/>
        </a:ln>
        <a:effectLst/>
      </c:spPr>
      <c:txPr>
        <a:bodyPr rot="0" spcFirstLastPara="1" vertOverflow="ellipsis" vert="horz" wrap="square" anchor="t" anchorCtr="0"/>
        <a:lstStyle/>
        <a:p>
          <a:pPr algn="ctr" rtl="0">
            <a:defRPr lang="en-US" sz="1400" b="1" i="0" u="none" strike="noStrike" kern="1200" baseline="0">
              <a:solidFill>
                <a:sysClr val="windowText" lastClr="000000"/>
              </a:solidFill>
              <a:latin typeface="+mn-lt"/>
              <a:ea typeface="+mn-ea"/>
              <a:cs typeface="+mn-cs"/>
            </a:defRPr>
          </a:pPr>
          <a:endParaRPr lang="lv-LV"/>
        </a:p>
      </c:txPr>
    </c:title>
    <c:autoTitleDeleted val="0"/>
    <c:plotArea>
      <c:layout>
        <c:manualLayout>
          <c:layoutTarget val="inner"/>
          <c:xMode val="edge"/>
          <c:yMode val="edge"/>
          <c:x val="0.11243686702683897"/>
          <c:y val="0.10686847477398659"/>
          <c:w val="0.76730652916173103"/>
          <c:h val="0.8028299795858852"/>
        </c:manualLayout>
      </c:layout>
      <c:doughnutChart>
        <c:varyColors val="1"/>
        <c:ser>
          <c:idx val="0"/>
          <c:order val="0"/>
          <c:spPr>
            <a:ln>
              <a:noFill/>
            </a:ln>
          </c:spPr>
          <c:dPt>
            <c:idx val="0"/>
            <c:bubble3D val="0"/>
            <c:spPr>
              <a:solidFill>
                <a:schemeClr val="accent1"/>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4127-4100-AC4A-48CFCDE239DA}"/>
              </c:ext>
            </c:extLst>
          </c:dPt>
          <c:dPt>
            <c:idx val="1"/>
            <c:bubble3D val="0"/>
            <c:spPr>
              <a:solidFill>
                <a:schemeClr val="accent2"/>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4127-4100-AC4A-48CFCDE239DA}"/>
              </c:ext>
            </c:extLst>
          </c:dPt>
          <c:dPt>
            <c:idx val="2"/>
            <c:bubble3D val="0"/>
            <c:spPr>
              <a:solidFill>
                <a:schemeClr val="accent3"/>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5-4127-4100-AC4A-48CFCDE239DA}"/>
              </c:ext>
            </c:extLst>
          </c:dPt>
          <c:dPt>
            <c:idx val="3"/>
            <c:bubble3D val="0"/>
            <c:spPr>
              <a:solidFill>
                <a:schemeClr val="accent4"/>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7-4127-4100-AC4A-48CFCDE239DA}"/>
              </c:ext>
            </c:extLst>
          </c:dPt>
          <c:dPt>
            <c:idx val="4"/>
            <c:bubble3D val="0"/>
            <c:spPr>
              <a:solidFill>
                <a:schemeClr val="accent5"/>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9-4127-4100-AC4A-48CFCDE239DA}"/>
              </c:ext>
            </c:extLst>
          </c:dPt>
          <c:dLbls>
            <c:dLbl>
              <c:idx val="0"/>
              <c:showLegendKey val="0"/>
              <c:showVal val="1"/>
              <c:showCatName val="0"/>
              <c:showSerName val="0"/>
              <c:showPercent val="1"/>
              <c:showBubbleSize val="0"/>
              <c:extLst>
                <c:ext xmlns:c15="http://schemas.microsoft.com/office/drawing/2012/chart" uri="{CE6537A1-D6FC-4f65-9D91-7224C49458BB}">
                  <c15:layout>
                    <c:manualLayout>
                      <c:w val="0.1724567875585386"/>
                      <c:h val="0.10250976961213182"/>
                    </c:manualLayout>
                  </c15:layout>
                </c:ext>
                <c:ext xmlns:c16="http://schemas.microsoft.com/office/drawing/2014/chart" uri="{C3380CC4-5D6E-409C-BE32-E72D297353CC}">
                  <c16:uniqueId val="{00000001-4127-4100-AC4A-48CFCDE239DA}"/>
                </c:ext>
              </c:extLst>
            </c:dLbl>
            <c:dLbl>
              <c:idx val="1"/>
              <c:showLegendKey val="0"/>
              <c:showVal val="1"/>
              <c:showCatName val="0"/>
              <c:showSerName val="0"/>
              <c:showPercent val="1"/>
              <c:showBubbleSize val="0"/>
              <c:extLst>
                <c:ext xmlns:c15="http://schemas.microsoft.com/office/drawing/2012/chart" uri="{CE6537A1-D6FC-4f65-9D91-7224C49458BB}">
                  <c15:layout>
                    <c:manualLayout>
                      <c:w val="0.15366953588975341"/>
                      <c:h val="0.10250976961213182"/>
                    </c:manualLayout>
                  </c15:layout>
                </c:ext>
                <c:ext xmlns:c16="http://schemas.microsoft.com/office/drawing/2014/chart" uri="{C3380CC4-5D6E-409C-BE32-E72D297353CC}">
                  <c16:uniqueId val="{00000003-4127-4100-AC4A-48CFCDE239DA}"/>
                </c:ext>
              </c:extLst>
            </c:dLbl>
            <c:dLbl>
              <c:idx val="2"/>
              <c:showLegendKey val="0"/>
              <c:showVal val="1"/>
              <c:showCatName val="0"/>
              <c:showSerName val="0"/>
              <c:showPercent val="1"/>
              <c:showBubbleSize val="0"/>
              <c:extLst>
                <c:ext xmlns:c15="http://schemas.microsoft.com/office/drawing/2012/chart" uri="{CE6537A1-D6FC-4f65-9D91-7224C49458BB}">
                  <c15:layout>
                    <c:manualLayout>
                      <c:w val="0.15366953588975341"/>
                      <c:h val="0.10250976961213182"/>
                    </c:manualLayout>
                  </c15:layout>
                </c:ext>
                <c:ext xmlns:c16="http://schemas.microsoft.com/office/drawing/2014/chart" uri="{C3380CC4-5D6E-409C-BE32-E72D297353CC}">
                  <c16:uniqueId val="{00000005-4127-4100-AC4A-48CFCDE239DA}"/>
                </c:ext>
              </c:extLst>
            </c:dLbl>
            <c:dLbl>
              <c:idx val="3"/>
              <c:showLegendKey val="0"/>
              <c:showVal val="1"/>
              <c:showCatName val="0"/>
              <c:showSerName val="0"/>
              <c:showPercent val="1"/>
              <c:showBubbleSize val="0"/>
              <c:extLst>
                <c:ext xmlns:c15="http://schemas.microsoft.com/office/drawing/2012/chart" uri="{CE6537A1-D6FC-4f65-9D91-7224C49458BB}">
                  <c15:layout>
                    <c:manualLayout>
                      <c:w val="0.15366953588975341"/>
                      <c:h val="0.10250976961213182"/>
                    </c:manualLayout>
                  </c15:layout>
                </c:ext>
                <c:ext xmlns:c16="http://schemas.microsoft.com/office/drawing/2014/chart" uri="{C3380CC4-5D6E-409C-BE32-E72D297353CC}">
                  <c16:uniqueId val="{00000007-4127-4100-AC4A-48CFCDE239DA}"/>
                </c:ext>
              </c:extLst>
            </c:dLbl>
            <c:dLbl>
              <c:idx val="4"/>
              <c:showLegendKey val="0"/>
              <c:showVal val="1"/>
              <c:showCatName val="0"/>
              <c:showSerName val="0"/>
              <c:showPercent val="1"/>
              <c:showBubbleSize val="0"/>
              <c:extLst>
                <c:ext xmlns:c15="http://schemas.microsoft.com/office/drawing/2012/chart" uri="{CE6537A1-D6FC-4f65-9D91-7224C49458BB}">
                  <c15:layout>
                    <c:manualLayout>
                      <c:w val="0.10475616419673071"/>
                      <c:h val="0.10250976961213182"/>
                    </c:manualLayout>
                  </c15:layout>
                </c:ext>
                <c:ext xmlns:c16="http://schemas.microsoft.com/office/drawing/2014/chart" uri="{C3380CC4-5D6E-409C-BE32-E72D297353CC}">
                  <c16:uniqueId val="{00000009-4127-4100-AC4A-48CFCDE239DA}"/>
                </c:ext>
              </c:extLst>
            </c:dLbl>
            <c:spPr>
              <a:noFill/>
              <a:ln>
                <a:noFill/>
              </a:ln>
              <a:effectLst/>
            </c:spPr>
            <c:txPr>
              <a:bodyPr rot="0" spcFirstLastPara="1" vertOverflow="overflow" horzOverflow="overflow" vert="horz" wrap="square" lIns="38100" tIns="19050" rIns="38100" bIns="19050" anchor="ctr" anchorCtr="1">
                <a:noAutofit/>
              </a:bodyPr>
              <a:lstStyle/>
              <a:p>
                <a:pPr>
                  <a:defRPr sz="1000" b="0" i="0" u="none" strike="noStrike" kern="1200" baseline="0">
                    <a:solidFill>
                      <a:schemeClr val="dk1"/>
                    </a:solidFill>
                    <a:latin typeface="+mn-lt"/>
                    <a:ea typeface="+mn-ea"/>
                    <a:cs typeface="+mn-cs"/>
                  </a:defRPr>
                </a:pPr>
                <a:endParaRPr lang="lv-LV"/>
              </a:p>
            </c:txPr>
            <c:showLegendKey val="0"/>
            <c:showVal val="1"/>
            <c:showCatName val="0"/>
            <c:showSerName val="0"/>
            <c:showPercent val="1"/>
            <c:showBubbleSize val="0"/>
            <c:showLeaderLines val="0"/>
            <c:extLst>
              <c:ext xmlns:c15="http://schemas.microsoft.com/office/drawing/2012/chart" uri="{CE6537A1-D6FC-4f65-9D91-7224C49458BB}">
                <c15:spPr xmlns:c15="http://schemas.microsoft.com/office/drawing/2012/chart">
                  <a:prstGeom prst="wedgeRectCallout">
                    <a:avLst/>
                  </a:prstGeom>
                  <a:pattFill prst="pct75">
                    <a:fgClr>
                      <a:schemeClr val="dk1">
                        <a:lumMod val="75000"/>
                        <a:lumOff val="25000"/>
                      </a:schemeClr>
                    </a:fgClr>
                    <a:bgClr>
                      <a:schemeClr val="dk1">
                        <a:lumMod val="65000"/>
                        <a:lumOff val="35000"/>
                      </a:schemeClr>
                    </a:bgClr>
                  </a:pattFill>
                  <a:ln>
                    <a:noFill/>
                  </a:ln>
                </c15:spPr>
              </c:ext>
            </c:extLst>
          </c:dLbls>
          <c:cat>
            <c:strRef>
              <c:f>[1]Vērtējums!$C$4:$C$8</c:f>
              <c:strCache>
                <c:ptCount val="5"/>
                <c:pt idx="0">
                  <c:v>&gt;90-100%</c:v>
                </c:pt>
                <c:pt idx="1">
                  <c:v>&gt;80-90%</c:v>
                </c:pt>
                <c:pt idx="2">
                  <c:v>&gt;70-80%</c:v>
                </c:pt>
                <c:pt idx="3">
                  <c:v>&gt;50-70%</c:v>
                </c:pt>
                <c:pt idx="4">
                  <c:v>&lt;50%</c:v>
                </c:pt>
              </c:strCache>
            </c:strRef>
          </c:cat>
          <c:val>
            <c:numRef>
              <c:f>[1]Vērtējums!$D$4:$D$8</c:f>
              <c:numCache>
                <c:formatCode>General</c:formatCode>
                <c:ptCount val="5"/>
                <c:pt idx="0">
                  <c:v>11</c:v>
                </c:pt>
                <c:pt idx="1">
                  <c:v>24</c:v>
                </c:pt>
                <c:pt idx="2">
                  <c:v>11</c:v>
                </c:pt>
                <c:pt idx="3">
                  <c:v>15</c:v>
                </c:pt>
                <c:pt idx="4">
                  <c:v>5</c:v>
                </c:pt>
              </c:numCache>
            </c:numRef>
          </c:val>
          <c:extLst>
            <c:ext xmlns:c16="http://schemas.microsoft.com/office/drawing/2014/chart" uri="{C3380CC4-5D6E-409C-BE32-E72D297353CC}">
              <c16:uniqueId val="{0000000A-4127-4100-AC4A-48CFCDE239DA}"/>
            </c:ext>
          </c:extLst>
        </c:ser>
        <c:dLbls>
          <c:showLegendKey val="0"/>
          <c:showVal val="0"/>
          <c:showCatName val="0"/>
          <c:showSerName val="0"/>
          <c:showPercent val="0"/>
          <c:showBubbleSize val="0"/>
          <c:showLeaderLines val="0"/>
        </c:dLbls>
        <c:firstSliceAng val="0"/>
        <c:holeSize val="50"/>
      </c:doughnutChart>
      <c:spPr>
        <a:noFill/>
        <a:ln>
          <a:noFill/>
        </a:ln>
        <a:effectLst/>
      </c:spPr>
    </c:plotArea>
    <c:legend>
      <c:legendPos val="b"/>
      <c:overlay val="0"/>
      <c:spPr>
        <a:solidFill>
          <a:schemeClr val="lt1">
            <a:lumMod val="95000"/>
            <a:alpha val="39000"/>
          </a:schemeClr>
        </a:solidFill>
        <a:ln>
          <a:noFill/>
        </a:ln>
        <a:effectLst/>
      </c:spPr>
      <c:txPr>
        <a:bodyPr rot="0" spcFirstLastPara="1" vertOverflow="ellipsis" vert="horz" wrap="square" anchor="ctr" anchorCtr="1"/>
        <a:lstStyle/>
        <a:p>
          <a:pPr rtl="0">
            <a:defRPr sz="1000" b="0" i="0" u="none" strike="noStrike" kern="1200" baseline="0">
              <a:solidFill>
                <a:schemeClr val="dk1"/>
              </a:solidFill>
              <a:latin typeface="+mn-lt"/>
              <a:ea typeface="+mn-ea"/>
              <a:cs typeface="+mn-cs"/>
            </a:defRPr>
          </a:pPr>
          <a:endParaRPr lang="lv-LV"/>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lt1"/>
    </a:solidFill>
    <a:ln w="12700" cap="flat" cmpd="sng" algn="ctr">
      <a:solidFill>
        <a:schemeClr val="tx1">
          <a:lumMod val="50000"/>
          <a:lumOff val="50000"/>
        </a:schemeClr>
      </a:solidFill>
      <a:prstDash val="solid"/>
      <a:miter lim="800000"/>
    </a:ln>
    <a:effectLst/>
  </c:spPr>
  <c:txPr>
    <a:bodyPr/>
    <a:lstStyle/>
    <a:p>
      <a:pPr>
        <a:defRPr>
          <a:solidFill>
            <a:schemeClr val="dk1"/>
          </a:solidFill>
          <a:latin typeface="+mn-lt"/>
          <a:ea typeface="+mn-ea"/>
          <a:cs typeface="+mn-cs"/>
        </a:defRPr>
      </a:pPr>
      <a:endParaRPr lang="lv-LV"/>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r>
              <a:rPr lang="lv-LV"/>
              <a:t>KS</a:t>
            </a:r>
            <a:r>
              <a:rPr lang="lv-LV" baseline="0"/>
              <a:t> publicētās informācijas </a:t>
            </a:r>
          </a:p>
          <a:p>
            <a:pPr>
              <a:defRPr/>
            </a:pPr>
            <a:r>
              <a:rPr lang="lv-LV" baseline="0"/>
              <a:t>atbilstības vērtējums</a:t>
            </a:r>
            <a:endParaRPr lang="lv-LV"/>
          </a:p>
        </c:rich>
      </c:tx>
      <c:layout>
        <c:manualLayout>
          <c:xMode val="edge"/>
          <c:yMode val="edge"/>
          <c:x val="0.57775889223429844"/>
          <c:y val="3.7947375655115127E-2"/>
        </c:manualLayout>
      </c:layout>
      <c:overlay val="0"/>
      <c:spPr>
        <a:noFill/>
        <a:ln>
          <a:noFill/>
        </a:ln>
        <a:effectLst/>
      </c:spPr>
      <c:txPr>
        <a:bodyPr rot="0" spcFirstLastPara="1" vertOverflow="ellipsis" vert="horz" wrap="square" anchor="ctr" anchorCtr="1"/>
        <a:lstStyle/>
        <a:p>
          <a:pPr>
            <a:defRPr sz="1800" b="1" i="0" u="none" strike="noStrike" kern="1200" baseline="0">
              <a:solidFill>
                <a:schemeClr val="dk1">
                  <a:lumMod val="75000"/>
                  <a:lumOff val="25000"/>
                </a:schemeClr>
              </a:solidFill>
              <a:latin typeface="+mn-lt"/>
              <a:ea typeface="+mn-ea"/>
              <a:cs typeface="+mn-cs"/>
            </a:defRPr>
          </a:pPr>
          <a:endParaRPr lang="lv-LV"/>
        </a:p>
      </c:txPr>
    </c:title>
    <c:autoTitleDeleted val="0"/>
    <c:plotArea>
      <c:layout>
        <c:manualLayout>
          <c:layoutTarget val="inner"/>
          <c:xMode val="edge"/>
          <c:yMode val="edge"/>
          <c:x val="8.0397562810936185E-2"/>
          <c:y val="5.5156795731205452E-2"/>
          <c:w val="0.56237735037218706"/>
          <c:h val="0.89861295335034208"/>
        </c:manualLayout>
      </c:layout>
      <c:doughnutChart>
        <c:varyColors val="1"/>
        <c:ser>
          <c:idx val="0"/>
          <c:order val="0"/>
          <c:spPr>
            <a:solidFill>
              <a:schemeClr val="accent6"/>
            </a:solidFill>
          </c:spPr>
          <c:dPt>
            <c:idx val="0"/>
            <c:bubble3D val="0"/>
            <c:explosion val="10"/>
            <c:spPr>
              <a:solidFill>
                <a:schemeClr val="accent6"/>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1-EB6B-4EF1-9E66-7CABAD9FAD1C}"/>
              </c:ext>
            </c:extLst>
          </c:dPt>
          <c:dPt>
            <c:idx val="1"/>
            <c:bubble3D val="0"/>
            <c:spPr>
              <a:solidFill>
                <a:schemeClr val="accent6">
                  <a:lumMod val="40000"/>
                  <a:lumOff val="6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3-EB6B-4EF1-9E66-7CABAD9FAD1C}"/>
              </c:ext>
            </c:extLst>
          </c:dPt>
          <c:dPt>
            <c:idx val="2"/>
            <c:bubble3D val="0"/>
            <c:spPr>
              <a:solidFill>
                <a:schemeClr val="accent4">
                  <a:lumMod val="20000"/>
                  <a:lumOff val="80000"/>
                </a:schemeClr>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5-EB6B-4EF1-9E66-7CABAD9FAD1C}"/>
              </c:ext>
            </c:extLst>
          </c:dPt>
          <c:dPt>
            <c:idx val="3"/>
            <c:bubble3D val="0"/>
            <c:spPr>
              <a:solidFill>
                <a:srgbClr val="E8E2BE"/>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7-EB6B-4EF1-9E66-7CABAD9FAD1C}"/>
              </c:ext>
            </c:extLst>
          </c:dPt>
          <c:dPt>
            <c:idx val="4"/>
            <c:bubble3D val="0"/>
            <c:spPr>
              <a:solidFill>
                <a:srgbClr val="FED1CE"/>
              </a:solidFill>
              <a:ln>
                <a:noFill/>
              </a:ln>
              <a:effectLst>
                <a:outerShdw blurRad="254000" sx="102000" sy="102000" algn="ctr" rotWithShape="0">
                  <a:prstClr val="black">
                    <a:alpha val="20000"/>
                  </a:prstClr>
                </a:outerShdw>
              </a:effectLst>
            </c:spPr>
            <c:extLst>
              <c:ext xmlns:c16="http://schemas.microsoft.com/office/drawing/2014/chart" uri="{C3380CC4-5D6E-409C-BE32-E72D297353CC}">
                <c16:uniqueId val="{00000009-EB6B-4EF1-9E66-7CABAD9FAD1C}"/>
              </c:ext>
            </c:extLst>
          </c:dPt>
          <c:dLbls>
            <c:spPr>
              <a:solidFill>
                <a:srgbClr val="E7E6E6">
                  <a:lumMod val="75000"/>
                </a:srgbClr>
              </a:solidFill>
              <a:ln>
                <a:noFill/>
              </a:ln>
              <a:effectLst>
                <a:outerShdw blurRad="50800" dist="38100" dir="2700000" algn="tl" rotWithShape="0">
                  <a:prstClr val="black">
                    <a:alpha val="40000"/>
                  </a:prstClr>
                </a:outerShdw>
              </a:effectLst>
            </c:spPr>
            <c:txPr>
              <a:bodyPr rot="0" spcFirstLastPara="1" vertOverflow="clip" horzOverflow="clip" vert="horz" wrap="square" lIns="38100" tIns="19050" rIns="38100" bIns="19050" anchor="ctr" anchorCtr="1">
                <a:spAutoFit/>
              </a:bodyPr>
              <a:lstStyle/>
              <a:p>
                <a:pPr>
                  <a:defRPr sz="1000" b="1" i="0" u="none" strike="noStrike" kern="1200" baseline="0">
                    <a:solidFill>
                      <a:schemeClr val="lt1"/>
                    </a:solidFill>
                    <a:latin typeface="+mn-lt"/>
                    <a:ea typeface="+mn-ea"/>
                    <a:cs typeface="+mn-cs"/>
                  </a:defRPr>
                </a:pPr>
                <a:endParaRPr lang="lv-LV"/>
              </a:p>
            </c:txPr>
            <c:showLegendKey val="0"/>
            <c:showVal val="1"/>
            <c:showCatName val="1"/>
            <c:showSerName val="0"/>
            <c:showPercent val="0"/>
            <c:showBubbleSize val="0"/>
            <c:showLeaderLines val="0"/>
            <c:extLst>
              <c:ext xmlns:c15="http://schemas.microsoft.com/office/drawing/2012/chart" uri="{CE6537A1-D6FC-4f65-9D91-7224C49458BB}">
                <c15:spPr xmlns:c15="http://schemas.microsoft.com/office/drawing/2012/chart">
                  <a:prstGeom prst="wedgeRectCallout">
                    <a:avLst/>
                  </a:prstGeom>
                  <a:pattFill prst="pct75">
                    <a:fgClr>
                      <a:schemeClr val="dk1">
                        <a:lumMod val="75000"/>
                        <a:lumOff val="25000"/>
                      </a:schemeClr>
                    </a:fgClr>
                    <a:bgClr>
                      <a:schemeClr val="dk1">
                        <a:lumMod val="65000"/>
                        <a:lumOff val="35000"/>
                      </a:schemeClr>
                    </a:bgClr>
                  </a:pattFill>
                  <a:ln>
                    <a:noFill/>
                  </a:ln>
                </c15:spPr>
              </c:ext>
            </c:extLst>
          </c:dLbls>
          <c:cat>
            <c:strRef>
              <c:f>Vērt.Tab!$D$4:$D$8</c:f>
              <c:strCache>
                <c:ptCount val="5"/>
                <c:pt idx="0">
                  <c:v>&gt;90-100%</c:v>
                </c:pt>
                <c:pt idx="1">
                  <c:v>&gt;80-90%</c:v>
                </c:pt>
                <c:pt idx="2">
                  <c:v>&gt;70-80%</c:v>
                </c:pt>
                <c:pt idx="3">
                  <c:v>&gt;50-70%</c:v>
                </c:pt>
                <c:pt idx="4">
                  <c:v>&lt;50%</c:v>
                </c:pt>
              </c:strCache>
            </c:strRef>
          </c:cat>
          <c:val>
            <c:numRef>
              <c:f>Vērt.Tab!$E$4:$E$8</c:f>
              <c:numCache>
                <c:formatCode>General</c:formatCode>
                <c:ptCount val="5"/>
                <c:pt idx="0">
                  <c:v>8</c:v>
                </c:pt>
                <c:pt idx="1">
                  <c:v>12</c:v>
                </c:pt>
                <c:pt idx="2">
                  <c:v>25</c:v>
                </c:pt>
                <c:pt idx="3">
                  <c:v>17</c:v>
                </c:pt>
                <c:pt idx="4">
                  <c:v>4</c:v>
                </c:pt>
              </c:numCache>
            </c:numRef>
          </c:val>
          <c:extLst>
            <c:ext xmlns:c16="http://schemas.microsoft.com/office/drawing/2014/chart" uri="{C3380CC4-5D6E-409C-BE32-E72D297353CC}">
              <c16:uniqueId val="{0000000A-EB6B-4EF1-9E66-7CABAD9FAD1C}"/>
            </c:ext>
          </c:extLst>
        </c:ser>
        <c:dLbls>
          <c:showLegendKey val="0"/>
          <c:showVal val="0"/>
          <c:showCatName val="0"/>
          <c:showSerName val="0"/>
          <c:showPercent val="0"/>
          <c:showBubbleSize val="0"/>
          <c:showLeaderLines val="0"/>
        </c:dLbls>
        <c:firstSliceAng val="0"/>
        <c:holeSize val="50"/>
      </c:doughnutChart>
      <c:spPr>
        <a:noFill/>
        <a:ln>
          <a:noFill/>
        </a:ln>
        <a:effectLst/>
      </c:spPr>
    </c:plotArea>
    <c:legend>
      <c:legendPos val="r"/>
      <c:layout>
        <c:manualLayout>
          <c:xMode val="edge"/>
          <c:yMode val="edge"/>
          <c:x val="0.71485108814637321"/>
          <c:y val="0.36517041049960552"/>
          <c:w val="0.16267975700278128"/>
          <c:h val="0.37055645539294291"/>
        </c:manualLayout>
      </c:layout>
      <c:overlay val="0"/>
      <c:spPr>
        <a:solidFill>
          <a:schemeClr val="lt1">
            <a:lumMod val="95000"/>
            <a:alpha val="39000"/>
          </a:schemeClr>
        </a:solidFill>
        <a:ln>
          <a:noFill/>
        </a:ln>
        <a:effectLst/>
      </c:spPr>
      <c:txPr>
        <a:bodyPr rot="0" spcFirstLastPara="1" vertOverflow="ellipsis" vert="horz" wrap="square" anchor="ctr" anchorCtr="1"/>
        <a:lstStyle/>
        <a:p>
          <a:pPr>
            <a:defRPr sz="1200" b="0" i="0" u="none" strike="noStrike" kern="1200" baseline="0">
              <a:solidFill>
                <a:schemeClr val="dk1">
                  <a:lumMod val="75000"/>
                  <a:lumOff val="25000"/>
                </a:schemeClr>
              </a:solidFill>
              <a:latin typeface="+mn-lt"/>
              <a:ea typeface="+mn-ea"/>
              <a:cs typeface="+mn-cs"/>
            </a:defRPr>
          </a:pPr>
          <a:endParaRPr lang="lv-LV"/>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a:effectLst/>
  </c:spPr>
  <c:txPr>
    <a:bodyPr/>
    <a:lstStyle/>
    <a:p>
      <a:pPr>
        <a:defRPr/>
      </a:pPr>
      <a:endParaRPr lang="lv-LV"/>
    </a:p>
  </c:txPr>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253">
  <cs:axisTitle>
    <cs:lnRef idx="0"/>
    <cs:fillRef idx="0"/>
    <cs:effectRef idx="0"/>
    <cs:fontRef idx="minor">
      <a:schemeClr val="dk1">
        <a:lumMod val="75000"/>
        <a:lumOff val="25000"/>
      </a:schemeClr>
    </cs:fontRef>
    <cs:defRPr sz="900" b="1" kern="1200"/>
  </cs:axisTitle>
  <cs:categoryAxis>
    <cs:lnRef idx="0"/>
    <cs:fillRef idx="0"/>
    <cs:effectRef idx="0"/>
    <cs:fontRef idx="minor">
      <a:schemeClr val="dk1">
        <a:lumMod val="75000"/>
        <a:lumOff val="25000"/>
      </a:schemeClr>
    </cs:fontRef>
    <cs:spPr>
      <a:ln w="19050" cap="flat" cmpd="sng" algn="ctr">
        <a:solidFill>
          <a:schemeClr val="dk1">
            <a:lumMod val="75000"/>
            <a:lumOff val="25000"/>
          </a:schemeClr>
        </a:solidFill>
        <a:round/>
      </a:ln>
    </cs:spPr>
    <cs:defRPr sz="900" kern="1200" cap="all" baseline="0"/>
  </cs:categoryAxis>
  <cs:chartArea>
    <cs:lnRef idx="0"/>
    <cs:fillRef idx="0"/>
    <cs:effectRef idx="0"/>
    <cs:fontRef idx="minor">
      <a:schemeClr val="dk1"/>
    </cs:fontRef>
    <cs:spPr>
      <a:gradFill flip="none" rotWithShape="1">
        <a:gsLst>
          <a:gs pos="0">
            <a:schemeClr val="lt1"/>
          </a:gs>
          <a:gs pos="39000">
            <a:schemeClr val="lt1"/>
          </a:gs>
          <a:gs pos="100000">
            <a:schemeClr val="lt1">
              <a:lumMod val="75000"/>
            </a:schemeClr>
          </a:gs>
        </a:gsLst>
        <a:path path="circle">
          <a:fillToRect l="50000" t="-80000" r="50000" b="180000"/>
        </a:path>
        <a:tileRect/>
      </a:gradFill>
      <a:ln w="9525" cap="flat" cmpd="sng" algn="ctr">
        <a:solidFill>
          <a:schemeClr val="dk1">
            <a:lumMod val="25000"/>
            <a:lumOff val="75000"/>
          </a:schemeClr>
        </a:solidFill>
        <a:round/>
      </a:ln>
    </cs:spPr>
    <cs:defRPr sz="900" kern="1200"/>
  </cs:chartArea>
  <cs:dataLabel>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dataLabel>
  <cs:dataLabelCallout>
    <cs:lnRef idx="0"/>
    <cs:fillRef idx="0"/>
    <cs:effectRef idx="0"/>
    <cs:fontRef idx="minor">
      <a:schemeClr val="lt1"/>
    </cs:fontRef>
    <cs:spPr>
      <a:pattFill prst="pct75">
        <a:fgClr>
          <a:schemeClr val="dk1">
            <a:lumMod val="75000"/>
            <a:lumOff val="25000"/>
          </a:schemeClr>
        </a:fgClr>
        <a:bgClr>
          <a:schemeClr val="dk1">
            <a:lumMod val="65000"/>
            <a:lumOff val="35000"/>
          </a:schemeClr>
        </a:bgClr>
      </a:pattFill>
      <a:effectLst>
        <a:outerShdw blurRad="50800" dist="38100" dir="2700000" algn="tl" rotWithShape="0">
          <a:prstClr val="black">
            <a:alpha val="40000"/>
          </a:prstClr>
        </a:outerShdw>
      </a:effectLst>
    </cs:spPr>
    <cs:defRPr sz="1000" b="1" i="0" u="none" strike="noStrike" kern="1200" baseline="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
  <cs:dataPoint3D>
    <cs:lnRef idx="0"/>
    <cs:fillRef idx="0">
      <cs:styleClr val="auto"/>
    </cs:fillRef>
    <cs:effectRef idx="0"/>
    <cs:fontRef idx="minor">
      <a:schemeClr val="dk1"/>
    </cs:fontRef>
    <cs:spPr>
      <a:solidFill>
        <a:schemeClr val="phClr"/>
      </a:solidFill>
      <a:effectLst>
        <a:outerShdw blurRad="254000" sx="102000" sy="102000" algn="ctr" rotWithShape="0">
          <a:prstClr val="black">
            <a:alpha val="20000"/>
          </a:prstClr>
        </a:outerShdw>
      </a:effectLst>
    </cs:spPr>
  </cs:dataPoint3D>
  <cs:dataPointLine>
    <cs:lnRef idx="0">
      <cs:styleClr val="auto"/>
    </cs:lnRef>
    <cs:fillRef idx="0"/>
    <cs:effectRef idx="0"/>
    <cs:fontRef idx="minor">
      <a:schemeClr val="dk1"/>
    </cs:fontRef>
    <cs:spPr>
      <a:ln w="31750" cap="rnd">
        <a:solidFill>
          <a:schemeClr val="phClr">
            <a:alpha val="85000"/>
          </a:schemeClr>
        </a:solidFill>
        <a:round/>
      </a:ln>
    </cs:spPr>
  </cs:dataPointLine>
  <cs:dataPointMarker>
    <cs:lnRef idx="0"/>
    <cs:fillRef idx="0">
      <cs:styleClr val="auto"/>
    </cs:fillRef>
    <cs:effectRef idx="0"/>
    <cs:fontRef idx="minor">
      <a:schemeClr val="dk1"/>
    </cs:fontRef>
    <cs:spPr>
      <a:solidFill>
        <a:schemeClr val="phClr">
          <a:alpha val="85000"/>
        </a:schemeClr>
      </a:solidFill>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75000"/>
        <a:lumOff val="25000"/>
      </a:schemeClr>
    </cs:fontRef>
    <cs:spPr>
      <a:ln w="9525">
        <a:solidFill>
          <a:schemeClr val="dk1">
            <a:lumMod val="35000"/>
            <a:lumOff val="65000"/>
          </a:schemeClr>
        </a:solidFill>
      </a:ln>
    </cs:spPr>
    <cs:defRPr sz="900" kern="1200"/>
  </cs:dataTable>
  <cs:downBar>
    <cs:lnRef idx="0"/>
    <cs:fillRef idx="0"/>
    <cs:effectRef idx="0"/>
    <cs:fontRef idx="minor">
      <a:schemeClr val="dk1"/>
    </cs:fontRef>
    <cs:spPr>
      <a:solidFill>
        <a:schemeClr val="dk1">
          <a:lumMod val="50000"/>
          <a:lumOff val="50000"/>
        </a:schemeClr>
      </a:solidFill>
      <a:ln w="9525">
        <a:solidFill>
          <a:schemeClr val="dk1">
            <a:lumMod val="65000"/>
            <a:lumOff val="35000"/>
          </a:schemeClr>
        </a:solidFill>
      </a:ln>
    </cs:spPr>
  </cs:downBar>
  <cs:dropLine>
    <cs:lnRef idx="0"/>
    <cs:fillRef idx="0"/>
    <cs:effectRef idx="0"/>
    <cs:fontRef idx="minor">
      <a:schemeClr val="dk1"/>
    </cs:fontRef>
    <cs:spPr>
      <a:ln w="9525">
        <a:solidFill>
          <a:schemeClr val="dk1">
            <a:lumMod val="35000"/>
            <a:lumOff val="65000"/>
          </a:schemeClr>
        </a:solidFill>
        <a:prstDash val="dash"/>
      </a:ln>
    </cs:spPr>
  </cs:dropLine>
  <cs:errorBar>
    <cs:lnRef idx="0"/>
    <cs:fillRef idx="0"/>
    <cs:effectRef idx="0"/>
    <cs:fontRef idx="minor">
      <a:schemeClr val="dk1"/>
    </cs:fontRef>
    <cs:spPr>
      <a:ln w="9525">
        <a:solidFill>
          <a:schemeClr val="dk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gradFill>
          <a:gsLst>
            <a:gs pos="100000">
              <a:schemeClr val="dk1">
                <a:lumMod val="95000"/>
                <a:lumOff val="5000"/>
                <a:alpha val="42000"/>
              </a:schemeClr>
            </a:gs>
            <a:gs pos="0">
              <a:schemeClr val="lt1">
                <a:lumMod val="75000"/>
                <a:alpha val="36000"/>
              </a:schemeClr>
            </a:gs>
          </a:gsLst>
          <a:lin ang="5400000" scaled="0"/>
        </a:gradFill>
        <a:round/>
      </a:ln>
    </cs:spPr>
  </cs:gridlineMajor>
  <cs:gridlineMinor>
    <cs:lnRef idx="0"/>
    <cs:fillRef idx="0"/>
    <cs:effectRef idx="0"/>
    <cs:fontRef idx="minor">
      <a:schemeClr val="dk1"/>
    </cs:fontRef>
    <cs:spPr>
      <a:ln>
        <a:gradFill>
          <a:gsLst>
            <a:gs pos="100000">
              <a:schemeClr val="dk1">
                <a:lumMod val="95000"/>
                <a:lumOff val="5000"/>
                <a:alpha val="42000"/>
              </a:schemeClr>
            </a:gs>
            <a:gs pos="0">
              <a:schemeClr val="lt1">
                <a:lumMod val="75000"/>
                <a:alpha val="36000"/>
              </a:schemeClr>
            </a:gs>
          </a:gsLst>
          <a:lin ang="5400000" scaled="0"/>
        </a:gradFill>
      </a:ln>
    </cs:spPr>
  </cs:gridlineMinor>
  <cs:hiLoLine>
    <cs:lnRef idx="0"/>
    <cs:fillRef idx="0"/>
    <cs:effectRef idx="0"/>
    <cs:fontRef idx="minor">
      <a:schemeClr val="dk1"/>
    </cs:fontRef>
    <cs:spPr>
      <a:ln w="9525">
        <a:solidFill>
          <a:schemeClr val="dk1">
            <a:lumMod val="35000"/>
            <a:lumOff val="65000"/>
          </a:schemeClr>
        </a:solidFill>
        <a:prstDash val="dash"/>
      </a:ln>
    </cs:spPr>
  </cs:hiLoLine>
  <cs:leaderLine>
    <cs:lnRef idx="0"/>
    <cs:fillRef idx="0"/>
    <cs:effectRef idx="0"/>
    <cs:fontRef idx="minor">
      <a:schemeClr val="dk1"/>
    </cs:fontRef>
    <cs:spPr>
      <a:ln w="9525">
        <a:solidFill>
          <a:schemeClr val="dk1">
            <a:lumMod val="50000"/>
            <a:lumOff val="50000"/>
          </a:schemeClr>
        </a:solidFill>
      </a:ln>
    </cs:spPr>
  </cs:leaderLine>
  <cs:legend>
    <cs:lnRef idx="0"/>
    <cs:fillRef idx="0"/>
    <cs:effectRef idx="0"/>
    <cs:fontRef idx="minor">
      <a:schemeClr val="dk1">
        <a:lumMod val="75000"/>
        <a:lumOff val="25000"/>
      </a:schemeClr>
    </cs:fontRef>
    <cs:spPr>
      <a:solidFill>
        <a:schemeClr val="lt1">
          <a:lumMod val="95000"/>
          <a:alpha val="39000"/>
        </a:schemeClr>
      </a:solidFill>
    </cs:spPr>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75000"/>
        <a:lumOff val="25000"/>
      </a:schemeClr>
    </cs:fontRef>
    <cs:spPr>
      <a:ln w="31750" cap="flat" cmpd="sng" algn="ctr">
        <a:solidFill>
          <a:schemeClr val="dk1">
            <a:lumMod val="75000"/>
            <a:lumOff val="25000"/>
          </a:schemeClr>
        </a:solidFill>
        <a:round/>
      </a:ln>
    </cs:spPr>
    <cs:defRPr sz="900" kern="1200"/>
  </cs:seriesAxis>
  <cs:seriesLine>
    <cs:lnRef idx="0"/>
    <cs:fillRef idx="0"/>
    <cs:effectRef idx="0"/>
    <cs:fontRef idx="minor">
      <a:schemeClr val="dk1"/>
    </cs:fontRef>
    <cs:spPr>
      <a:ln w="9525">
        <a:solidFill>
          <a:schemeClr val="dk1">
            <a:lumMod val="50000"/>
            <a:lumOff val="50000"/>
          </a:schemeClr>
        </a:solidFill>
        <a:round/>
      </a:ln>
    </cs:spPr>
  </cs:seriesLine>
  <cs:title>
    <cs:lnRef idx="0"/>
    <cs:fillRef idx="0"/>
    <cs:effectRef idx="0"/>
    <cs:fontRef idx="minor">
      <a:schemeClr val="dk1">
        <a:lumMod val="75000"/>
        <a:lumOff val="25000"/>
      </a:schemeClr>
    </cs:fontRef>
    <cs:defRPr sz="1800" b="1" kern="1200" baseline="0"/>
  </cs:title>
  <cs:trendline>
    <cs:lnRef idx="0">
      <cs:styleClr val="auto"/>
    </cs:lnRef>
    <cs:fillRef idx="0"/>
    <cs:effectRef idx="0"/>
    <cs:fontRef idx="minor">
      <a:schemeClr val="dk1"/>
    </cs:fontRef>
    <cs:spPr>
      <a:ln w="19050" cap="rnd">
        <a:solidFill>
          <a:schemeClr val="phClr"/>
        </a:solidFill>
      </a:ln>
    </cs:spPr>
  </cs:trendline>
  <cs:trendlineLabel>
    <cs:lnRef idx="0"/>
    <cs:fillRef idx="0"/>
    <cs:effectRef idx="0"/>
    <cs:fontRef idx="minor">
      <a:schemeClr val="dk1">
        <a:lumMod val="75000"/>
        <a:lumOff val="2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75000"/>
        <a:lumOff val="25000"/>
      </a:schemeClr>
    </cs:fontRef>
    <cs:spPr>
      <a:ln>
        <a:noFill/>
      </a:ln>
    </cs:spPr>
    <cs:defRPr sz="900" kern="1200"/>
  </cs:valueAxis>
  <cs:wall>
    <cs:lnRef idx="0"/>
    <cs:fillRef idx="0"/>
    <cs:effectRef idx="0"/>
    <cs:fontRef idx="minor">
      <a:schemeClr val="dk1"/>
    </cs:fontRef>
  </cs:wall>
</cs:chartStyle>
</file>

<file path=xl/chartsheets/_rels/sheet1.xml.rels><?xml version="1.0" encoding="UTF-8" standalone="yes"?>
<Relationships xmlns="http://schemas.openxmlformats.org/package/2006/relationships"><Relationship Id="rId1" Type="http://schemas.openxmlformats.org/officeDocument/2006/relationships/drawing" Target="../drawings/drawing3.xml"/></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17114DE-4A29-4577-8DEE-0E988D45EB64}">
  <sheetPr>
    <tabColor rgb="FFD3B5E9"/>
  </sheetPr>
  <sheetViews>
    <sheetView zoomScale="70" workbookViewId="0"/>
  </sheetViews>
  <pageMargins left="0.7" right="0.7" top="0.75" bottom="0.75" header="0.3" footer="0.3"/>
  <drawing r:id="rId1"/>
</chartsheet>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oneCellAnchor>
    <xdr:from>
      <xdr:col>0</xdr:col>
      <xdr:colOff>0</xdr:colOff>
      <xdr:row>9</xdr:row>
      <xdr:rowOff>0</xdr:rowOff>
    </xdr:from>
    <xdr:ext cx="4085167" cy="3460750"/>
    <xdr:graphicFrame macro="">
      <xdr:nvGraphicFramePr>
        <xdr:cNvPr id="2" name="Chart 1">
          <a:extLst>
            <a:ext uri="{FF2B5EF4-FFF2-40B4-BE49-F238E27FC236}">
              <a16:creationId xmlns:a16="http://schemas.microsoft.com/office/drawing/2014/main" id="{B699E920-C6E1-42B3-B10B-A180CA2C1A6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oneCellAnchor>
  <xdr:oneCellAnchor>
    <xdr:from>
      <xdr:col>6</xdr:col>
      <xdr:colOff>592666</xdr:colOff>
      <xdr:row>26</xdr:row>
      <xdr:rowOff>179917</xdr:rowOff>
    </xdr:from>
    <xdr:ext cx="8509001" cy="4487333"/>
    <xdr:graphicFrame macro="">
      <xdr:nvGraphicFramePr>
        <xdr:cNvPr id="3" name="Chart 2">
          <a:extLst>
            <a:ext uri="{FF2B5EF4-FFF2-40B4-BE49-F238E27FC236}">
              <a16:creationId xmlns:a16="http://schemas.microsoft.com/office/drawing/2014/main" id="{9DFDDC7D-722F-49BD-88DF-96D97907E78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oneCellAnchor>
  <xdr:absoluteAnchor>
    <xdr:pos x="4191964" y="2564052"/>
    <xdr:ext cx="3587750" cy="3471333"/>
    <xdr:graphicFrame macro="">
      <xdr:nvGraphicFramePr>
        <xdr:cNvPr id="4" name="Chart 3">
          <a:extLst>
            <a:ext uri="{FF2B5EF4-FFF2-40B4-BE49-F238E27FC236}">
              <a16:creationId xmlns:a16="http://schemas.microsoft.com/office/drawing/2014/main" id="{4C88844B-739E-46E1-88B1-80C52BB7C6E7}"/>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absoluteAnchor>
</xdr:wsDr>
</file>

<file path=xl/drawings/drawing2.xml><?xml version="1.0" encoding="utf-8"?>
<xdr:wsDr xmlns:xdr="http://schemas.openxmlformats.org/drawingml/2006/spreadsheetDrawing" xmlns:a="http://schemas.openxmlformats.org/drawingml/2006/main">
  <xdr:twoCellAnchor>
    <xdr:from>
      <xdr:col>3</xdr:col>
      <xdr:colOff>0</xdr:colOff>
      <xdr:row>1</xdr:row>
      <xdr:rowOff>0</xdr:rowOff>
    </xdr:from>
    <xdr:to>
      <xdr:col>4</xdr:col>
      <xdr:colOff>387350</xdr:colOff>
      <xdr:row>14</xdr:row>
      <xdr:rowOff>234950</xdr:rowOff>
    </xdr:to>
    <xdr:sp macro="" textlink="">
      <xdr:nvSpPr>
        <xdr:cNvPr id="2" name="AutoShape 4">
          <a:extLst>
            <a:ext uri="{FF2B5EF4-FFF2-40B4-BE49-F238E27FC236}">
              <a16:creationId xmlns:a16="http://schemas.microsoft.com/office/drawing/2014/main" id="{10A0466A-005C-4DB2-9CEA-26A7D03622F0}"/>
            </a:ext>
          </a:extLst>
        </xdr:cNvPr>
        <xdr:cNvSpPr>
          <a:spLocks noChangeArrowheads="1"/>
        </xdr:cNvSpPr>
      </xdr:nvSpPr>
      <xdr:spPr bwMode="auto">
        <a:xfrm>
          <a:off x="1828800" y="182880"/>
          <a:ext cx="996950" cy="25590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3</xdr:col>
      <xdr:colOff>0</xdr:colOff>
      <xdr:row>1</xdr:row>
      <xdr:rowOff>0</xdr:rowOff>
    </xdr:from>
    <xdr:to>
      <xdr:col>4</xdr:col>
      <xdr:colOff>387350</xdr:colOff>
      <xdr:row>14</xdr:row>
      <xdr:rowOff>234950</xdr:rowOff>
    </xdr:to>
    <xdr:sp macro="" textlink="">
      <xdr:nvSpPr>
        <xdr:cNvPr id="3" name="AutoShape 2">
          <a:extLst>
            <a:ext uri="{FF2B5EF4-FFF2-40B4-BE49-F238E27FC236}">
              <a16:creationId xmlns:a16="http://schemas.microsoft.com/office/drawing/2014/main" id="{039EC9E4-61BA-4AB5-8F94-47522A3402AD}"/>
            </a:ext>
          </a:extLst>
        </xdr:cNvPr>
        <xdr:cNvSpPr>
          <a:spLocks noChangeArrowheads="1"/>
        </xdr:cNvSpPr>
      </xdr:nvSpPr>
      <xdr:spPr bwMode="auto">
        <a:xfrm>
          <a:off x="1828800" y="182880"/>
          <a:ext cx="996950" cy="25590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3</xdr:col>
      <xdr:colOff>0</xdr:colOff>
      <xdr:row>1</xdr:row>
      <xdr:rowOff>0</xdr:rowOff>
    </xdr:from>
    <xdr:to>
      <xdr:col>4</xdr:col>
      <xdr:colOff>387350</xdr:colOff>
      <xdr:row>14</xdr:row>
      <xdr:rowOff>234950</xdr:rowOff>
    </xdr:to>
    <xdr:sp macro="" textlink="">
      <xdr:nvSpPr>
        <xdr:cNvPr id="4" name="AutoShape 4">
          <a:extLst>
            <a:ext uri="{FF2B5EF4-FFF2-40B4-BE49-F238E27FC236}">
              <a16:creationId xmlns:a16="http://schemas.microsoft.com/office/drawing/2014/main" id="{8E2084B9-C64B-4810-B47B-F6CE1D1F0B04}"/>
            </a:ext>
          </a:extLst>
        </xdr:cNvPr>
        <xdr:cNvSpPr>
          <a:spLocks noChangeArrowheads="1"/>
        </xdr:cNvSpPr>
      </xdr:nvSpPr>
      <xdr:spPr bwMode="auto">
        <a:xfrm>
          <a:off x="1828800" y="182880"/>
          <a:ext cx="996950" cy="25590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3</xdr:col>
      <xdr:colOff>0</xdr:colOff>
      <xdr:row>1</xdr:row>
      <xdr:rowOff>0</xdr:rowOff>
    </xdr:from>
    <xdr:to>
      <xdr:col>4</xdr:col>
      <xdr:colOff>387350</xdr:colOff>
      <xdr:row>14</xdr:row>
      <xdr:rowOff>234950</xdr:rowOff>
    </xdr:to>
    <xdr:sp macro="" textlink="">
      <xdr:nvSpPr>
        <xdr:cNvPr id="5" name="AutoShape 2">
          <a:extLst>
            <a:ext uri="{FF2B5EF4-FFF2-40B4-BE49-F238E27FC236}">
              <a16:creationId xmlns:a16="http://schemas.microsoft.com/office/drawing/2014/main" id="{39226771-10AA-4391-AA9B-89C94196E7BF}"/>
            </a:ext>
          </a:extLst>
        </xdr:cNvPr>
        <xdr:cNvSpPr>
          <a:spLocks noChangeArrowheads="1"/>
        </xdr:cNvSpPr>
      </xdr:nvSpPr>
      <xdr:spPr bwMode="auto">
        <a:xfrm>
          <a:off x="1828800" y="182880"/>
          <a:ext cx="996950" cy="25590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3</xdr:col>
      <xdr:colOff>0</xdr:colOff>
      <xdr:row>1</xdr:row>
      <xdr:rowOff>0</xdr:rowOff>
    </xdr:from>
    <xdr:to>
      <xdr:col>4</xdr:col>
      <xdr:colOff>387350</xdr:colOff>
      <xdr:row>14</xdr:row>
      <xdr:rowOff>234950</xdr:rowOff>
    </xdr:to>
    <xdr:sp macro="" textlink="">
      <xdr:nvSpPr>
        <xdr:cNvPr id="6" name="AutoShape 4">
          <a:extLst>
            <a:ext uri="{FF2B5EF4-FFF2-40B4-BE49-F238E27FC236}">
              <a16:creationId xmlns:a16="http://schemas.microsoft.com/office/drawing/2014/main" id="{59BEE4B9-BCD3-4F26-B7A5-94A24751A493}"/>
            </a:ext>
          </a:extLst>
        </xdr:cNvPr>
        <xdr:cNvSpPr>
          <a:spLocks noChangeArrowheads="1"/>
        </xdr:cNvSpPr>
      </xdr:nvSpPr>
      <xdr:spPr bwMode="auto">
        <a:xfrm>
          <a:off x="1828800" y="182880"/>
          <a:ext cx="996950" cy="25590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3</xdr:col>
      <xdr:colOff>0</xdr:colOff>
      <xdr:row>1</xdr:row>
      <xdr:rowOff>0</xdr:rowOff>
    </xdr:from>
    <xdr:to>
      <xdr:col>4</xdr:col>
      <xdr:colOff>387350</xdr:colOff>
      <xdr:row>14</xdr:row>
      <xdr:rowOff>234950</xdr:rowOff>
    </xdr:to>
    <xdr:sp macro="" textlink="">
      <xdr:nvSpPr>
        <xdr:cNvPr id="7" name="AutoShape 2">
          <a:extLst>
            <a:ext uri="{FF2B5EF4-FFF2-40B4-BE49-F238E27FC236}">
              <a16:creationId xmlns:a16="http://schemas.microsoft.com/office/drawing/2014/main" id="{CF47E955-0ADD-4149-A98B-04F2A35C8E58}"/>
            </a:ext>
          </a:extLst>
        </xdr:cNvPr>
        <xdr:cNvSpPr>
          <a:spLocks noChangeArrowheads="1"/>
        </xdr:cNvSpPr>
      </xdr:nvSpPr>
      <xdr:spPr bwMode="auto">
        <a:xfrm>
          <a:off x="1828800" y="182880"/>
          <a:ext cx="996950" cy="25590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3</xdr:col>
      <xdr:colOff>0</xdr:colOff>
      <xdr:row>1</xdr:row>
      <xdr:rowOff>0</xdr:rowOff>
    </xdr:from>
    <xdr:to>
      <xdr:col>4</xdr:col>
      <xdr:colOff>387350</xdr:colOff>
      <xdr:row>14</xdr:row>
      <xdr:rowOff>234950</xdr:rowOff>
    </xdr:to>
    <xdr:sp macro="" textlink="">
      <xdr:nvSpPr>
        <xdr:cNvPr id="8" name="AutoShape 4">
          <a:extLst>
            <a:ext uri="{FF2B5EF4-FFF2-40B4-BE49-F238E27FC236}">
              <a16:creationId xmlns:a16="http://schemas.microsoft.com/office/drawing/2014/main" id="{E8C700A0-161E-484D-8684-6767615FB1DB}"/>
            </a:ext>
          </a:extLst>
        </xdr:cNvPr>
        <xdr:cNvSpPr>
          <a:spLocks noChangeArrowheads="1"/>
        </xdr:cNvSpPr>
      </xdr:nvSpPr>
      <xdr:spPr bwMode="auto">
        <a:xfrm>
          <a:off x="1828800" y="182880"/>
          <a:ext cx="996950" cy="25590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3</xdr:col>
      <xdr:colOff>0</xdr:colOff>
      <xdr:row>1</xdr:row>
      <xdr:rowOff>0</xdr:rowOff>
    </xdr:from>
    <xdr:to>
      <xdr:col>4</xdr:col>
      <xdr:colOff>387350</xdr:colOff>
      <xdr:row>14</xdr:row>
      <xdr:rowOff>234950</xdr:rowOff>
    </xdr:to>
    <xdr:sp macro="" textlink="">
      <xdr:nvSpPr>
        <xdr:cNvPr id="9" name="AutoShape 2">
          <a:extLst>
            <a:ext uri="{FF2B5EF4-FFF2-40B4-BE49-F238E27FC236}">
              <a16:creationId xmlns:a16="http://schemas.microsoft.com/office/drawing/2014/main" id="{2EA96B6E-3E47-4389-8589-F81F6CFBBA07}"/>
            </a:ext>
          </a:extLst>
        </xdr:cNvPr>
        <xdr:cNvSpPr>
          <a:spLocks noChangeArrowheads="1"/>
        </xdr:cNvSpPr>
      </xdr:nvSpPr>
      <xdr:spPr bwMode="auto">
        <a:xfrm>
          <a:off x="1828800" y="182880"/>
          <a:ext cx="996950" cy="25590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3</xdr:col>
      <xdr:colOff>0</xdr:colOff>
      <xdr:row>1</xdr:row>
      <xdr:rowOff>0</xdr:rowOff>
    </xdr:from>
    <xdr:to>
      <xdr:col>4</xdr:col>
      <xdr:colOff>387350</xdr:colOff>
      <xdr:row>14</xdr:row>
      <xdr:rowOff>234950</xdr:rowOff>
    </xdr:to>
    <xdr:sp macro="" textlink="">
      <xdr:nvSpPr>
        <xdr:cNvPr id="10" name="AutoShape 4">
          <a:extLst>
            <a:ext uri="{FF2B5EF4-FFF2-40B4-BE49-F238E27FC236}">
              <a16:creationId xmlns:a16="http://schemas.microsoft.com/office/drawing/2014/main" id="{E5738F12-9EF1-4424-8299-63FF39AE10D1}"/>
            </a:ext>
          </a:extLst>
        </xdr:cNvPr>
        <xdr:cNvSpPr>
          <a:spLocks noChangeArrowheads="1"/>
        </xdr:cNvSpPr>
      </xdr:nvSpPr>
      <xdr:spPr bwMode="auto">
        <a:xfrm>
          <a:off x="1828800" y="182880"/>
          <a:ext cx="996950" cy="25590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3</xdr:col>
      <xdr:colOff>0</xdr:colOff>
      <xdr:row>1</xdr:row>
      <xdr:rowOff>0</xdr:rowOff>
    </xdr:from>
    <xdr:to>
      <xdr:col>4</xdr:col>
      <xdr:colOff>387350</xdr:colOff>
      <xdr:row>14</xdr:row>
      <xdr:rowOff>234950</xdr:rowOff>
    </xdr:to>
    <xdr:sp macro="" textlink="">
      <xdr:nvSpPr>
        <xdr:cNvPr id="11" name="AutoShape 2">
          <a:extLst>
            <a:ext uri="{FF2B5EF4-FFF2-40B4-BE49-F238E27FC236}">
              <a16:creationId xmlns:a16="http://schemas.microsoft.com/office/drawing/2014/main" id="{A3EEFFE5-62BA-45BD-AF27-69ED15ACEBDF}"/>
            </a:ext>
          </a:extLst>
        </xdr:cNvPr>
        <xdr:cNvSpPr>
          <a:spLocks noChangeArrowheads="1"/>
        </xdr:cNvSpPr>
      </xdr:nvSpPr>
      <xdr:spPr bwMode="auto">
        <a:xfrm>
          <a:off x="1828800" y="182880"/>
          <a:ext cx="996950" cy="25590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3</xdr:col>
      <xdr:colOff>0</xdr:colOff>
      <xdr:row>1</xdr:row>
      <xdr:rowOff>0</xdr:rowOff>
    </xdr:from>
    <xdr:to>
      <xdr:col>4</xdr:col>
      <xdr:colOff>387350</xdr:colOff>
      <xdr:row>14</xdr:row>
      <xdr:rowOff>234950</xdr:rowOff>
    </xdr:to>
    <xdr:sp macro="" textlink="">
      <xdr:nvSpPr>
        <xdr:cNvPr id="12" name="AutoShape 4">
          <a:extLst>
            <a:ext uri="{FF2B5EF4-FFF2-40B4-BE49-F238E27FC236}">
              <a16:creationId xmlns:a16="http://schemas.microsoft.com/office/drawing/2014/main" id="{B2C7F073-E805-40FE-876F-68E19660AFC6}"/>
            </a:ext>
          </a:extLst>
        </xdr:cNvPr>
        <xdr:cNvSpPr>
          <a:spLocks noChangeArrowheads="1"/>
        </xdr:cNvSpPr>
      </xdr:nvSpPr>
      <xdr:spPr bwMode="auto">
        <a:xfrm>
          <a:off x="1828800" y="182880"/>
          <a:ext cx="996950" cy="25590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3</xdr:col>
      <xdr:colOff>0</xdr:colOff>
      <xdr:row>1</xdr:row>
      <xdr:rowOff>0</xdr:rowOff>
    </xdr:from>
    <xdr:to>
      <xdr:col>4</xdr:col>
      <xdr:colOff>387350</xdr:colOff>
      <xdr:row>14</xdr:row>
      <xdr:rowOff>234950</xdr:rowOff>
    </xdr:to>
    <xdr:sp macro="" textlink="">
      <xdr:nvSpPr>
        <xdr:cNvPr id="13" name="AutoShape 2">
          <a:extLst>
            <a:ext uri="{FF2B5EF4-FFF2-40B4-BE49-F238E27FC236}">
              <a16:creationId xmlns:a16="http://schemas.microsoft.com/office/drawing/2014/main" id="{5FFE9527-527C-4A26-B52C-C7FB00E9B421}"/>
            </a:ext>
          </a:extLst>
        </xdr:cNvPr>
        <xdr:cNvSpPr>
          <a:spLocks noChangeArrowheads="1"/>
        </xdr:cNvSpPr>
      </xdr:nvSpPr>
      <xdr:spPr bwMode="auto">
        <a:xfrm>
          <a:off x="1828800" y="182880"/>
          <a:ext cx="996950" cy="25590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3</xdr:col>
      <xdr:colOff>0</xdr:colOff>
      <xdr:row>1</xdr:row>
      <xdr:rowOff>0</xdr:rowOff>
    </xdr:from>
    <xdr:to>
      <xdr:col>4</xdr:col>
      <xdr:colOff>387350</xdr:colOff>
      <xdr:row>14</xdr:row>
      <xdr:rowOff>234950</xdr:rowOff>
    </xdr:to>
    <xdr:sp macro="" textlink="">
      <xdr:nvSpPr>
        <xdr:cNvPr id="14" name="AutoShape 4">
          <a:extLst>
            <a:ext uri="{FF2B5EF4-FFF2-40B4-BE49-F238E27FC236}">
              <a16:creationId xmlns:a16="http://schemas.microsoft.com/office/drawing/2014/main" id="{475C8437-9E33-4B27-831D-8ACC0D6EF02E}"/>
            </a:ext>
          </a:extLst>
        </xdr:cNvPr>
        <xdr:cNvSpPr>
          <a:spLocks noChangeArrowheads="1"/>
        </xdr:cNvSpPr>
      </xdr:nvSpPr>
      <xdr:spPr bwMode="auto">
        <a:xfrm>
          <a:off x="1828800" y="182880"/>
          <a:ext cx="996950" cy="25590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3</xdr:col>
      <xdr:colOff>0</xdr:colOff>
      <xdr:row>1</xdr:row>
      <xdr:rowOff>0</xdr:rowOff>
    </xdr:from>
    <xdr:to>
      <xdr:col>4</xdr:col>
      <xdr:colOff>387350</xdr:colOff>
      <xdr:row>14</xdr:row>
      <xdr:rowOff>234950</xdr:rowOff>
    </xdr:to>
    <xdr:sp macro="" textlink="">
      <xdr:nvSpPr>
        <xdr:cNvPr id="15" name="AutoShape 2">
          <a:extLst>
            <a:ext uri="{FF2B5EF4-FFF2-40B4-BE49-F238E27FC236}">
              <a16:creationId xmlns:a16="http://schemas.microsoft.com/office/drawing/2014/main" id="{7A7FBC76-4B87-4764-A489-C1A8F2048AE7}"/>
            </a:ext>
          </a:extLst>
        </xdr:cNvPr>
        <xdr:cNvSpPr>
          <a:spLocks noChangeArrowheads="1"/>
        </xdr:cNvSpPr>
      </xdr:nvSpPr>
      <xdr:spPr bwMode="auto">
        <a:xfrm>
          <a:off x="1828800" y="182880"/>
          <a:ext cx="996950" cy="25590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3</xdr:col>
      <xdr:colOff>0</xdr:colOff>
      <xdr:row>1</xdr:row>
      <xdr:rowOff>0</xdr:rowOff>
    </xdr:from>
    <xdr:to>
      <xdr:col>4</xdr:col>
      <xdr:colOff>387350</xdr:colOff>
      <xdr:row>14</xdr:row>
      <xdr:rowOff>234950</xdr:rowOff>
    </xdr:to>
    <xdr:sp macro="" textlink="">
      <xdr:nvSpPr>
        <xdr:cNvPr id="16" name="AutoShape 4">
          <a:extLst>
            <a:ext uri="{FF2B5EF4-FFF2-40B4-BE49-F238E27FC236}">
              <a16:creationId xmlns:a16="http://schemas.microsoft.com/office/drawing/2014/main" id="{87CA4C47-D163-4627-A53A-DCF25942CEB6}"/>
            </a:ext>
          </a:extLst>
        </xdr:cNvPr>
        <xdr:cNvSpPr>
          <a:spLocks noChangeArrowheads="1"/>
        </xdr:cNvSpPr>
      </xdr:nvSpPr>
      <xdr:spPr bwMode="auto">
        <a:xfrm>
          <a:off x="1828800" y="182880"/>
          <a:ext cx="996950" cy="255905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3</xdr:col>
      <xdr:colOff>0</xdr:colOff>
      <xdr:row>1</xdr:row>
      <xdr:rowOff>0</xdr:rowOff>
    </xdr:from>
    <xdr:to>
      <xdr:col>4</xdr:col>
      <xdr:colOff>387350</xdr:colOff>
      <xdr:row>14</xdr:row>
      <xdr:rowOff>234950</xdr:rowOff>
    </xdr:to>
    <xdr:sp macro="" textlink="">
      <xdr:nvSpPr>
        <xdr:cNvPr id="17" name="AutoShape 2">
          <a:extLst>
            <a:ext uri="{FF2B5EF4-FFF2-40B4-BE49-F238E27FC236}">
              <a16:creationId xmlns:a16="http://schemas.microsoft.com/office/drawing/2014/main" id="{1AC6516B-2558-4BB3-8052-A1C19F1CD499}"/>
            </a:ext>
          </a:extLst>
        </xdr:cNvPr>
        <xdr:cNvSpPr>
          <a:spLocks noChangeArrowheads="1"/>
        </xdr:cNvSpPr>
      </xdr:nvSpPr>
      <xdr:spPr bwMode="auto">
        <a:xfrm>
          <a:off x="1828800" y="182880"/>
          <a:ext cx="996950" cy="2559050"/>
        </a:xfrm>
        <a:custGeom>
          <a:avLst/>
          <a:gdLst/>
          <a:ahLst/>
          <a:cxnLst/>
          <a:rect l="0" t="0" r="0" b="0"/>
          <a:pathLst/>
        </a:custGeom>
        <a:solidFill>
          <a:srgbClr val="FFFFFF"/>
        </a:solidFill>
        <a:ln w="9525">
          <a:solidFill>
            <a:srgbClr val="000000"/>
          </a:solidFill>
          <a:round/>
          <a:headEnd/>
          <a:tailEnd/>
        </a:ln>
      </xdr:spPr>
    </xdr:sp>
    <xdr:clientData/>
  </xdr:twoCellAnchor>
</xdr:wsDr>
</file>

<file path=xl/drawings/drawing3.xml><?xml version="1.0" encoding="utf-8"?>
<xdr:wsDr xmlns:xdr="http://schemas.openxmlformats.org/drawingml/2006/spreadsheetDrawing" xmlns:a="http://schemas.openxmlformats.org/drawingml/2006/main">
  <xdr:absoluteAnchor>
    <xdr:pos x="0" y="0"/>
    <xdr:ext cx="9297051" cy="6073205"/>
    <xdr:graphicFrame macro="">
      <xdr:nvGraphicFramePr>
        <xdr:cNvPr id="2" name="Chart 1">
          <a:extLst>
            <a:ext uri="{FF2B5EF4-FFF2-40B4-BE49-F238E27FC236}">
              <a16:creationId xmlns:a16="http://schemas.microsoft.com/office/drawing/2014/main" id="{26E747E4-648B-B239-7853-C602A0DBAB32}"/>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PKDEPJ\EPJ_DeskTop\Dublik&#257;ts\Dublik&#257;ts_p&#257;rskatam_2024\Valsts_KDT_un_kapitalsab_informacijas_publ_2025%20-%20Final.xlsx" TargetMode="External"/><Relationship Id="rId1" Type="http://schemas.openxmlformats.org/officeDocument/2006/relationships/externalLinkPath" Target="file:///C:\Users\PKDEPJ\EPJ_DeskTop\Dublik&#257;ts\Dublik&#257;ts_p&#257;rskatam_2024\Valsts_KDT_un_kapitalsab_informacijas_publ_2025%20-%20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KDT_mājas lapas"/>
      <sheetName val="Valsts_KDT_kopā"/>
      <sheetName val="Valsts_KDT_izvērsts"/>
      <sheetName val="Vērtējums grafiks"/>
      <sheetName val="Valsts_kapitalsab."/>
      <sheetName val="Vērtējums"/>
    </sheetNames>
    <sheetDataSet>
      <sheetData sheetId="0"/>
      <sheetData sheetId="1"/>
      <sheetData sheetId="2"/>
      <sheetData sheetId="3" refreshError="1"/>
      <sheetData sheetId="4"/>
      <sheetData sheetId="5">
        <row r="4">
          <cell r="C4" t="str">
            <v>&gt;90-100%</v>
          </cell>
          <cell r="D4">
            <v>11</v>
          </cell>
        </row>
        <row r="5">
          <cell r="C5" t="str">
            <v>&gt;80-90%</v>
          </cell>
          <cell r="D5">
            <v>24</v>
          </cell>
        </row>
        <row r="6">
          <cell r="C6" t="str">
            <v>&gt;70-80%</v>
          </cell>
          <cell r="D6">
            <v>11</v>
          </cell>
        </row>
        <row r="7">
          <cell r="C7" t="str">
            <v>&gt;50-70%</v>
          </cell>
          <cell r="D7">
            <v>15</v>
          </cell>
        </row>
        <row r="8">
          <cell r="C8" t="str">
            <v>&lt;50%</v>
          </cell>
          <cell r="D8">
            <v>5</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hyperlink" Target="http://www.lm.gov.lv/" TargetMode="External"/><Relationship Id="rId13" Type="http://schemas.openxmlformats.org/officeDocument/2006/relationships/hyperlink" Target="https://www.zm.gov.lv/" TargetMode="External"/><Relationship Id="rId3" Type="http://schemas.openxmlformats.org/officeDocument/2006/relationships/hyperlink" Target="https://www.em.gov.lv/" TargetMode="External"/><Relationship Id="rId7" Type="http://schemas.openxmlformats.org/officeDocument/2006/relationships/hyperlink" Target="http://www.km.gov.lv/lv/" TargetMode="External"/><Relationship Id="rId12" Type="http://schemas.openxmlformats.org/officeDocument/2006/relationships/hyperlink" Target="http://www.vm.gov.lv/" TargetMode="External"/><Relationship Id="rId2" Type="http://schemas.openxmlformats.org/officeDocument/2006/relationships/hyperlink" Target="https://www.kem.gov.lv/lv" TargetMode="External"/><Relationship Id="rId1" Type="http://schemas.openxmlformats.org/officeDocument/2006/relationships/hyperlink" Target="https://www.mod.gov.lv/lv" TargetMode="External"/><Relationship Id="rId6" Type="http://schemas.openxmlformats.org/officeDocument/2006/relationships/hyperlink" Target="http://www.izm.gov.lv/lv/" TargetMode="External"/><Relationship Id="rId11" Type="http://schemas.openxmlformats.org/officeDocument/2006/relationships/hyperlink" Target="https://www.varam.gov.lv/lv" TargetMode="External"/><Relationship Id="rId5" Type="http://schemas.openxmlformats.org/officeDocument/2006/relationships/hyperlink" Target="https://www.iem.gov.lv/lv" TargetMode="External"/><Relationship Id="rId15" Type="http://schemas.openxmlformats.org/officeDocument/2006/relationships/hyperlink" Target="https://www.possessor.gov.lv/par-mums/par-possesor" TargetMode="External"/><Relationship Id="rId10" Type="http://schemas.openxmlformats.org/officeDocument/2006/relationships/hyperlink" Target="https://www.tm.gov.lv/" TargetMode="External"/><Relationship Id="rId4" Type="http://schemas.openxmlformats.org/officeDocument/2006/relationships/hyperlink" Target="http://www.fm.gov.lv/" TargetMode="External"/><Relationship Id="rId9" Type="http://schemas.openxmlformats.org/officeDocument/2006/relationships/hyperlink" Target="http://www.sam.gov.lv/satmin/content/?cat=8" TargetMode="External"/><Relationship Id="rId14" Type="http://schemas.openxmlformats.org/officeDocument/2006/relationships/hyperlink" Target="https://www.seplp.lv/lv" TargetMode="Externa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possessor.gov.lv/darbibas-jomas/problematiskie-aktivi/reap" TargetMode="External"/><Relationship Id="rId1" Type="http://schemas.openxmlformats.org/officeDocument/2006/relationships/hyperlink" Target="https://likumi.lv/ta/id/269907-publiskas-personas-kapitala-dalu-un-kapitalsabiedribu-parvaldibas-likums"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5.xml.rels><?xml version="1.0" encoding="UTF-8" standalone="yes"?>
<Relationships xmlns="http://schemas.openxmlformats.org/package/2006/relationships"><Relationship Id="rId117" Type="http://schemas.openxmlformats.org/officeDocument/2006/relationships/hyperlink" Target="https://aslimnica.lv/par-mums/kapitalsabiedribas-darbibu-raksturojosa-informacija/gada-parskati/" TargetMode="External"/><Relationship Id="rId21" Type="http://schemas.openxmlformats.org/officeDocument/2006/relationships/hyperlink" Target="http://www.latvijaskoncerti.lv/" TargetMode="External"/><Relationship Id="rId324" Type="http://schemas.openxmlformats.org/officeDocument/2006/relationships/hyperlink" Target="https://teatris.lv/teatris/par-kapitalsabiedribu/finansu-parskati/" TargetMode="External"/><Relationship Id="rId531" Type="http://schemas.openxmlformats.org/officeDocument/2006/relationships/hyperlink" Target="https://www.lnsc.lv/par-mums/finanses/" TargetMode="External"/><Relationship Id="rId170" Type="http://schemas.openxmlformats.org/officeDocument/2006/relationships/hyperlink" Target="https://www.ast.lv/sites/default/files/editor/AST-Ilgtspejas-Finansu-Parskats-2025-Apstiprinats.pdf" TargetMode="External"/><Relationship Id="rId268" Type="http://schemas.openxmlformats.org/officeDocument/2006/relationships/hyperlink" Target="https://kremeratabaltica.com/lv/merki-un-finansu-parskati" TargetMode="External"/><Relationship Id="rId475" Type="http://schemas.openxmlformats.org/officeDocument/2006/relationships/hyperlink" Target="https://ainazuslimnica.lv/par-slimnicu/finansu-un-nefinansu-merki/" TargetMode="External"/><Relationship Id="rId32" Type="http://schemas.openxmlformats.org/officeDocument/2006/relationships/hyperlink" Target="http://www.lvm.lv/" TargetMode="External"/><Relationship Id="rId128" Type="http://schemas.openxmlformats.org/officeDocument/2006/relationships/hyperlink" Target="https://lvceli.lv/par-lvc/darbibas-raditaji/gada-parskati/" TargetMode="External"/><Relationship Id="rId335" Type="http://schemas.openxmlformats.org/officeDocument/2006/relationships/hyperlink" Target="https://www.lvs.lv/page?slug=wage" TargetMode="External"/><Relationship Id="rId542" Type="http://schemas.openxmlformats.org/officeDocument/2006/relationships/hyperlink" Target="https://sampeteranams.lv/dokumenti/vadibas-informacija/" TargetMode="External"/><Relationship Id="rId181" Type="http://schemas.openxmlformats.org/officeDocument/2006/relationships/hyperlink" Target="https://www.vni.lv/par-mums/par-uznemumu" TargetMode="External"/><Relationship Id="rId402" Type="http://schemas.openxmlformats.org/officeDocument/2006/relationships/hyperlink" Target="https://sampeteranams.lv/par-mums/sn-darbinieki/" TargetMode="External"/><Relationship Id="rId279" Type="http://schemas.openxmlformats.org/officeDocument/2006/relationships/hyperlink" Target="https://www.lau.lv/lv/lau/vadiba-un-struktura" TargetMode="External"/><Relationship Id="rId486" Type="http://schemas.openxmlformats.org/officeDocument/2006/relationships/hyperlink" Target="https://poliklinika.iem.gov.lv/par-mums/kapitalsabiedribas-publiskojama-informacija/darbibas-parskati/" TargetMode="External"/><Relationship Id="rId43" Type="http://schemas.openxmlformats.org/officeDocument/2006/relationships/hyperlink" Target="http://www.aslimnica.lv/" TargetMode="External"/><Relationship Id="rId139" Type="http://schemas.openxmlformats.org/officeDocument/2006/relationships/hyperlink" Target="https://www.altum.lv/par-altum/ilgtspeja-parvaldiba/?tab=3" TargetMode="External"/><Relationship Id="rId346" Type="http://schemas.openxmlformats.org/officeDocument/2006/relationships/hyperlink" Target="https://videscentrs.lvgmc.lv/files/Par_LVGMC/Atalgojuma_politikas_pamatprincipi.pdf" TargetMode="External"/><Relationship Id="rId553" Type="http://schemas.openxmlformats.org/officeDocument/2006/relationships/hyperlink" Target="https://www.lvm.lv/par-mums/korporativa-parvaldiba/skaitli-un-fakti" TargetMode="External"/><Relationship Id="rId192" Type="http://schemas.openxmlformats.org/officeDocument/2006/relationships/hyperlink" Target="https://www.tna.lv/par-mums/finanses/" TargetMode="External"/><Relationship Id="rId206" Type="http://schemas.openxmlformats.org/officeDocument/2006/relationships/hyperlink" Target="https://www.lvm.lv/images/lvm/par-mums/korporativa-parvaldiba/darbibas-parskati/2025/lvm_2025_kgp_rz.pdf" TargetMode="External"/><Relationship Id="rId413" Type="http://schemas.openxmlformats.org/officeDocument/2006/relationships/hyperlink" Target="https://valmierasteatris.lv/merki-un-parskati/" TargetMode="External"/><Relationship Id="rId497" Type="http://schemas.openxmlformats.org/officeDocument/2006/relationships/hyperlink" Target="https://dpns.gov.lv/index.php/lv/zi-as-par-kapit-lsabiedr-bas-darb-bu/2015-01-28-08-45-03" TargetMode="External"/><Relationship Id="rId620" Type="http://schemas.openxmlformats.org/officeDocument/2006/relationships/comments" Target="../comments3.xml"/><Relationship Id="rId357" Type="http://schemas.openxmlformats.org/officeDocument/2006/relationships/hyperlink" Target="https://ludzahospital.lv/lv/client/publishable/" TargetMode="External"/><Relationship Id="rId54" Type="http://schemas.openxmlformats.org/officeDocument/2006/relationships/hyperlink" Target="https://valmierasteatris.lv/" TargetMode="External"/><Relationship Id="rId217" Type="http://schemas.openxmlformats.org/officeDocument/2006/relationships/hyperlink" Target="https://www.lvrtc.lv/par-lvrtc/finanses/gada-parskati/" TargetMode="External"/><Relationship Id="rId564" Type="http://schemas.openxmlformats.org/officeDocument/2006/relationships/hyperlink" Target="https://ltv.lsm.lv/lv/par-ltv/gada-parskati" TargetMode="External"/><Relationship Id="rId424" Type="http://schemas.openxmlformats.org/officeDocument/2006/relationships/hyperlink" Target="https://www.vases.lv/lv/content/struktura-0" TargetMode="External"/><Relationship Id="rId270" Type="http://schemas.openxmlformats.org/officeDocument/2006/relationships/hyperlink" Target="https://kremeratabaltica.com/lv/merki-un-finansu-parskati" TargetMode="External"/><Relationship Id="rId65" Type="http://schemas.openxmlformats.org/officeDocument/2006/relationships/hyperlink" Target="https://www.opera.lv/lv/par-mums/parskati-un-finansu-raditaji/atalgojuma-pamatprincipi/" TargetMode="External"/><Relationship Id="rId130" Type="http://schemas.openxmlformats.org/officeDocument/2006/relationships/hyperlink" Target="https://lvceli.lv/par-lvc/par-uznemumu/valde/" TargetMode="External"/><Relationship Id="rId368" Type="http://schemas.openxmlformats.org/officeDocument/2006/relationships/hyperlink" Target="https://assets.airbaltic.com/f/236210/x/acd627a8d0/as-air-baltic-corporation-gada-parskats-par-2025-gadu-1.pdf" TargetMode="External"/><Relationship Id="rId575" Type="http://schemas.openxmlformats.org/officeDocument/2006/relationships/hyperlink" Target="https://ainazuslimnica.lv/par-slimnicu/valdes-loceklu-atalgojums/" TargetMode="External"/><Relationship Id="rId228" Type="http://schemas.openxmlformats.org/officeDocument/2006/relationships/hyperlink" Target="https://www.atd.lv/lv/korporat%C4%ABv%C4%81-p%C4%81rvald%C4%ABba" TargetMode="External"/><Relationship Id="rId435" Type="http://schemas.openxmlformats.org/officeDocument/2006/relationships/hyperlink" Target="https://www.meliorprojekts.lv/" TargetMode="External"/><Relationship Id="rId281" Type="http://schemas.openxmlformats.org/officeDocument/2006/relationships/hyperlink" Target="https://www.lau.lv/lv/lau/personals-2" TargetMode="External"/><Relationship Id="rId502" Type="http://schemas.openxmlformats.org/officeDocument/2006/relationships/hyperlink" Target="https://aslimnica.lv/wp-content/uploads/2026/06/2025.g.parskats-skenets.pdf" TargetMode="External"/><Relationship Id="rId76" Type="http://schemas.openxmlformats.org/officeDocument/2006/relationships/hyperlink" Target="https://lvif.gov.lv/par-mums/" TargetMode="External"/><Relationship Id="rId141" Type="http://schemas.openxmlformats.org/officeDocument/2006/relationships/hyperlink" Target="https://www.altum.lv/investoriem/finansu-informacija/?tab=1" TargetMode="External"/><Relationship Id="rId379" Type="http://schemas.openxmlformats.org/officeDocument/2006/relationships/hyperlink" Target="https://piejurasslimnica.lv/lv/par-mums/lapa/vadiba" TargetMode="External"/><Relationship Id="rId586" Type="http://schemas.openxmlformats.org/officeDocument/2006/relationships/hyperlink" Target="https://www.ldz.lv/sites/default/files/LDz-konsolidetais-un-ilgtspejas-parskats-2025.pdf" TargetMode="External"/><Relationship Id="rId7" Type="http://schemas.openxmlformats.org/officeDocument/2006/relationships/hyperlink" Target="http://www.dailesteatris.lv/" TargetMode="External"/><Relationship Id="rId239" Type="http://schemas.openxmlformats.org/officeDocument/2006/relationships/hyperlink" Target="https://dailesteatris.lv/lv/teatris/finanses-un-organizacija" TargetMode="External"/><Relationship Id="rId446" Type="http://schemas.openxmlformats.org/officeDocument/2006/relationships/hyperlink" Target="https://koris.lv/darbibas-parskats/" TargetMode="External"/><Relationship Id="rId292" Type="http://schemas.openxmlformats.org/officeDocument/2006/relationships/hyperlink" Target="https://www.lja.lv/wp-content/uploads/2026/04/Maksajumi-valsts-budzeta-2025.gada_.pdf" TargetMode="External"/><Relationship Id="rId306" Type="http://schemas.openxmlformats.org/officeDocument/2006/relationships/hyperlink" Target="https://www.ldz.lv/sites/default/files/LDz-konsolidetais-un-ilgtspejas-parskats-2025.pdf" TargetMode="External"/><Relationship Id="rId87" Type="http://schemas.openxmlformats.org/officeDocument/2006/relationships/hyperlink" Target="https://www.nrcvaivari.lv/lv/valde" TargetMode="External"/><Relationship Id="rId513" Type="http://schemas.openxmlformats.org/officeDocument/2006/relationships/hyperlink" Target="https://www.zmni.lv/ieksejas-kontroles-sistemas/" TargetMode="External"/><Relationship Id="rId597" Type="http://schemas.openxmlformats.org/officeDocument/2006/relationships/hyperlink" Target="https://www.tna.lv/par-mums/finanses/" TargetMode="External"/><Relationship Id="rId152" Type="http://schemas.openxmlformats.org/officeDocument/2006/relationships/hyperlink" Target="http://www.llkc.lv/" TargetMode="External"/><Relationship Id="rId457" Type="http://schemas.openxmlformats.org/officeDocument/2006/relationships/hyperlink" Target="https://videscentrs.lvgmc.lv/lapas/finansu-informacija" TargetMode="External"/><Relationship Id="rId14" Type="http://schemas.openxmlformats.org/officeDocument/2006/relationships/hyperlink" Target="https://kremeratabaltica.com/lv" TargetMode="External"/><Relationship Id="rId317" Type="http://schemas.openxmlformats.org/officeDocument/2006/relationships/hyperlink" Target="https://www.lnso.lv/darbibas-parskats/" TargetMode="External"/><Relationship Id="rId524" Type="http://schemas.openxmlformats.org/officeDocument/2006/relationships/hyperlink" Target="https://ldvc.lv/publikacijas-un-parskati/" TargetMode="External"/><Relationship Id="rId98" Type="http://schemas.openxmlformats.org/officeDocument/2006/relationships/hyperlink" Target="https://npvc.lv/par-mums/valde/" TargetMode="External"/><Relationship Id="rId163" Type="http://schemas.openxmlformats.org/officeDocument/2006/relationships/hyperlink" Target="https://poliklinika.iem.gov.lv/par-mums/korupcijas-apkarosanas-plans/" TargetMode="External"/><Relationship Id="rId370" Type="http://schemas.openxmlformats.org/officeDocument/2006/relationships/hyperlink" Target="https://www.riga-airport.com/lv/korporativa-parvaldiba" TargetMode="External"/><Relationship Id="rId230" Type="http://schemas.openxmlformats.org/officeDocument/2006/relationships/hyperlink" Target="https://bkus.lv/lv/parskati-un-darbibas-raditaji" TargetMode="External"/><Relationship Id="rId468" Type="http://schemas.openxmlformats.org/officeDocument/2006/relationships/hyperlink" Target="https://www.lau.lv/lv/lau/finanses" TargetMode="External"/><Relationship Id="rId25" Type="http://schemas.openxmlformats.org/officeDocument/2006/relationships/hyperlink" Target="http://www.lnso.lv/" TargetMode="External"/><Relationship Id="rId328" Type="http://schemas.openxmlformats.org/officeDocument/2006/relationships/hyperlink" Target="https://www.pasts.lv/mes/parskati-un-statistika/finansu-informacija" TargetMode="External"/><Relationship Id="rId535" Type="http://schemas.openxmlformats.org/officeDocument/2006/relationships/hyperlink" Target="https://latvenergo.lv/lv/investoriem/korporativa-parvaldiba" TargetMode="External"/><Relationship Id="rId132" Type="http://schemas.openxmlformats.org/officeDocument/2006/relationships/hyperlink" Target="https://lvceli.lv/par-lvc/par-uznemumu/struktura-2/" TargetMode="External"/><Relationship Id="rId174" Type="http://schemas.openxmlformats.org/officeDocument/2006/relationships/hyperlink" Target="https://prove.lv/for-buyer/measures-to-prevent-corruption-risks" TargetMode="External"/><Relationship Id="rId381" Type="http://schemas.openxmlformats.org/officeDocument/2006/relationships/hyperlink" Target="https://www.possessor.gov.lv/par-mums/par-possesor/pazinojumi-par-dalibnieku-sapulcem" TargetMode="External"/><Relationship Id="rId602" Type="http://schemas.openxmlformats.org/officeDocument/2006/relationships/hyperlink" Target="https://www.possessor.gov.lv/par-mums/darbibas-rezultati" TargetMode="External"/><Relationship Id="rId241" Type="http://schemas.openxmlformats.org/officeDocument/2006/relationships/hyperlink" Target="https://dailesteatris.lv/lv/teatris/finanses-un-organizacija" TargetMode="External"/><Relationship Id="rId437" Type="http://schemas.openxmlformats.org/officeDocument/2006/relationships/hyperlink" Target="https://www.vivi.lv/lv/par-mums/finansu-parskati/" TargetMode="External"/><Relationship Id="rId479" Type="http://schemas.openxmlformats.org/officeDocument/2006/relationships/hyperlink" Target="https://www.lv.lv/lv/par-mums/finansu-informacija/publiskie-parskati" TargetMode="External"/><Relationship Id="rId36" Type="http://schemas.openxmlformats.org/officeDocument/2006/relationships/hyperlink" Target="http://www.lso.lv/" TargetMode="External"/><Relationship Id="rId283" Type="http://schemas.openxmlformats.org/officeDocument/2006/relationships/hyperlink" Target="https://www.ldz.lv/lv/padome" TargetMode="External"/><Relationship Id="rId339" Type="http://schemas.openxmlformats.org/officeDocument/2006/relationships/hyperlink" Target="https://lvceli.lv/par-lvc/darbibas-raditaji/gada-parskati/" TargetMode="External"/><Relationship Id="rId490" Type="http://schemas.openxmlformats.org/officeDocument/2006/relationships/hyperlink" Target="https://lvceli.lv/par-lvc/darbibas-raditaji/gada-parskati/" TargetMode="External"/><Relationship Id="rId504" Type="http://schemas.openxmlformats.org/officeDocument/2006/relationships/hyperlink" Target="https://bkus.lv/lv/parskati-un-darbibas-raditaji" TargetMode="External"/><Relationship Id="rId546" Type="http://schemas.openxmlformats.org/officeDocument/2006/relationships/hyperlink" Target="https://edzl.lv/par-edzl/uznemuma-darbiba" TargetMode="External"/><Relationship Id="rId78" Type="http://schemas.openxmlformats.org/officeDocument/2006/relationships/hyperlink" Target="https://ainazuslimnica.lv/par-slimnicu/valde/" TargetMode="External"/><Relationship Id="rId101" Type="http://schemas.openxmlformats.org/officeDocument/2006/relationships/hyperlink" Target="http://www.gintermuiza.lv/valde/" TargetMode="External"/><Relationship Id="rId143" Type="http://schemas.openxmlformats.org/officeDocument/2006/relationships/hyperlink" Target="https://www.altum.lv/wp-content/uploads/2026/06/Altum_Korporativas_Parvaldibas_Zinojums_2025.pdf" TargetMode="External"/><Relationship Id="rId185" Type="http://schemas.openxmlformats.org/officeDocument/2006/relationships/hyperlink" Target="https://www.latloto.lv/lv/par-latvijas-loto/finansu-un-ilgtspejas-parskati" TargetMode="External"/><Relationship Id="rId350" Type="http://schemas.openxmlformats.org/officeDocument/2006/relationships/hyperlink" Target="https://videscentrs.lvgmc.lv/lapas/finansu-informacija" TargetMode="External"/><Relationship Id="rId406" Type="http://schemas.openxmlformats.org/officeDocument/2006/relationships/hyperlink" Target="https://lvif.gov.lv/par-mums/finansu-informacija/pretkorupcijas-pasakumi-2/" TargetMode="External"/><Relationship Id="rId588" Type="http://schemas.openxmlformats.org/officeDocument/2006/relationships/hyperlink" Target="https://www.lja.lv/valdes-loceklu-atlidziba/" TargetMode="External"/><Relationship Id="rId9" Type="http://schemas.openxmlformats.org/officeDocument/2006/relationships/hyperlink" Target="http://www.daugavpilsteatris.lv/" TargetMode="External"/><Relationship Id="rId210" Type="http://schemas.openxmlformats.org/officeDocument/2006/relationships/hyperlink" Target="https://bkus.lv/lv/parskati-un-darbibas-raditaji" TargetMode="External"/><Relationship Id="rId392" Type="http://schemas.openxmlformats.org/officeDocument/2006/relationships/hyperlink" Target="https://aslimnica.lv/par-mums/kapitalsabiedribas-darbibu-raksturojosa-informacija/gada-parskati/" TargetMode="External"/><Relationship Id="rId448" Type="http://schemas.openxmlformats.org/officeDocument/2006/relationships/hyperlink" Target="https://www.rtrit.lv/uznemuma-parskati/" TargetMode="External"/><Relationship Id="rId613" Type="http://schemas.openxmlformats.org/officeDocument/2006/relationships/hyperlink" Target="https://www.vivi.lv/uploads/P%C4%81rskati/Vivi%20Gada%20parskats2025gads.pdf" TargetMode="External"/><Relationship Id="rId252" Type="http://schemas.openxmlformats.org/officeDocument/2006/relationships/hyperlink" Target="https://edzl.lv/storage/uploads/nQ7sZetrzQ5zVsq2SVNeA9EMiUJ6X596SCgZZ0ie.pdf" TargetMode="External"/><Relationship Id="rId294" Type="http://schemas.openxmlformats.org/officeDocument/2006/relationships/hyperlink" Target="https://www.lja.lv/dalibnieku-sapulces/" TargetMode="External"/><Relationship Id="rId308" Type="http://schemas.openxmlformats.org/officeDocument/2006/relationships/hyperlink" Target="https://www.lelluteatris.lv/lv/teatris/merki-un-parskati/gada-parskati" TargetMode="External"/><Relationship Id="rId515" Type="http://schemas.openxmlformats.org/officeDocument/2006/relationships/hyperlink" Target="http://www.slimnica.daugavpils.lv/" TargetMode="External"/><Relationship Id="rId47" Type="http://schemas.openxmlformats.org/officeDocument/2006/relationships/hyperlink" Target="http://www.gintermuiza.lv/" TargetMode="External"/><Relationship Id="rId89" Type="http://schemas.openxmlformats.org/officeDocument/2006/relationships/hyperlink" Target="http://www.nrcvaivari.lv/index.php/lv/informacija-par-veiktajiem-pasakumiem-korupcijas-riska-noversanai" TargetMode="External"/><Relationship Id="rId112" Type="http://schemas.openxmlformats.org/officeDocument/2006/relationships/hyperlink" Target="https://www.tos.lv/lv/dokumentacija/58" TargetMode="External"/><Relationship Id="rId154" Type="http://schemas.openxmlformats.org/officeDocument/2006/relationships/hyperlink" Target="http://new.llkc.lv/sites/default/files/baskik_p/pielikumi/atalgojuma_politika.pdf" TargetMode="External"/><Relationship Id="rId361" Type="http://schemas.openxmlformats.org/officeDocument/2006/relationships/hyperlink" Target="https://www.mct.lv/lv/teatris/par-kapitalsabiedribu" TargetMode="External"/><Relationship Id="rId557" Type="http://schemas.openxmlformats.org/officeDocument/2006/relationships/hyperlink" Target="https://www.pasts.lv/mes/padome-un-valde" TargetMode="External"/><Relationship Id="rId599" Type="http://schemas.openxmlformats.org/officeDocument/2006/relationships/hyperlink" Target="https://www.mod.gov.lv/lv/cilveks/ingrida-kirse" TargetMode="External"/><Relationship Id="rId196" Type="http://schemas.openxmlformats.org/officeDocument/2006/relationships/hyperlink" Target="https://www.tna.lv/par-mums/personals/struktura/" TargetMode="External"/><Relationship Id="rId417" Type="http://schemas.openxmlformats.org/officeDocument/2006/relationships/hyperlink" Target="https://valmierasteatris.lv/merki-un-parskati/" TargetMode="External"/><Relationship Id="rId459" Type="http://schemas.openxmlformats.org/officeDocument/2006/relationships/hyperlink" Target="https://www.lvs.lv/page?slug=parskati" TargetMode="External"/><Relationship Id="rId16" Type="http://schemas.openxmlformats.org/officeDocument/2006/relationships/hyperlink" Target="http://www.latvenergo.lv/" TargetMode="External"/><Relationship Id="rId221" Type="http://schemas.openxmlformats.org/officeDocument/2006/relationships/hyperlink" Target="https://www.riga-airport.com/lv/korporativa-parvaldiba" TargetMode="External"/><Relationship Id="rId263" Type="http://schemas.openxmlformats.org/officeDocument/2006/relationships/hyperlink" Target="https://www.jrt.lv/teatris/merki-parskati/" TargetMode="External"/><Relationship Id="rId319" Type="http://schemas.openxmlformats.org/officeDocument/2006/relationships/hyperlink" Target="https://www.lnso.lv/darbibas-parskats/" TargetMode="External"/><Relationship Id="rId470" Type="http://schemas.openxmlformats.org/officeDocument/2006/relationships/hyperlink" Target="https://kremeratabaltica.com/lv/merki-un-finansu-parskati" TargetMode="External"/><Relationship Id="rId526" Type="http://schemas.openxmlformats.org/officeDocument/2006/relationships/hyperlink" Target="https://www.ldvc.lv/atalgojuma-politika" TargetMode="External"/><Relationship Id="rId58" Type="http://schemas.openxmlformats.org/officeDocument/2006/relationships/hyperlink" Target="http://www.zmni.lv/" TargetMode="External"/><Relationship Id="rId123" Type="http://schemas.openxmlformats.org/officeDocument/2006/relationships/hyperlink" Target="https://www.vivi.lv/lv/par-mums/finansu-parskati/" TargetMode="External"/><Relationship Id="rId330" Type="http://schemas.openxmlformats.org/officeDocument/2006/relationships/hyperlink" Target="https://www.opera.lv/lv/par-mums/parskati-un-finansu-raditaji/darbibas-parskats/" TargetMode="External"/><Relationship Id="rId568" Type="http://schemas.openxmlformats.org/officeDocument/2006/relationships/hyperlink" Target="https://ltv.lsm.lv/finanses/atalgojums" TargetMode="External"/><Relationship Id="rId165" Type="http://schemas.openxmlformats.org/officeDocument/2006/relationships/hyperlink" Target="https://www.rtrit.lv/publiskojama-informacija-par-kapitalsabiedribas-darbibu/" TargetMode="External"/><Relationship Id="rId372" Type="http://schemas.openxmlformats.org/officeDocument/2006/relationships/hyperlink" Target="https://www.nrcvaivari.lv/lv/informacija-saskana-ar-publiskas-personas-kapitala-dalu-un-kapitalsabiedribu-parvaldibas-likumu" TargetMode="External"/><Relationship Id="rId428" Type="http://schemas.openxmlformats.org/officeDocument/2006/relationships/hyperlink" Target="https://www.prove.lv/about/publications" TargetMode="External"/><Relationship Id="rId232" Type="http://schemas.openxmlformats.org/officeDocument/2006/relationships/hyperlink" Target="https://ainazuslimnica.lv/par-slimnicu/kapitalsabiedribas-finansu-parskati/" TargetMode="External"/><Relationship Id="rId274" Type="http://schemas.openxmlformats.org/officeDocument/2006/relationships/hyperlink" Target="https://latvenergo.lv/lv/investoriem/parskati" TargetMode="External"/><Relationship Id="rId481" Type="http://schemas.openxmlformats.org/officeDocument/2006/relationships/hyperlink" Target="https://www.tna.lv/par-mums/finanses/" TargetMode="External"/><Relationship Id="rId27" Type="http://schemas.openxmlformats.org/officeDocument/2006/relationships/hyperlink" Target="http://www.opera.lv/" TargetMode="External"/><Relationship Id="rId69" Type="http://schemas.openxmlformats.org/officeDocument/2006/relationships/hyperlink" Target="https://www.mct.lv/lv/teatris/par-kapitalsabiedribu" TargetMode="External"/><Relationship Id="rId134" Type="http://schemas.openxmlformats.org/officeDocument/2006/relationships/hyperlink" Target="https://assets.airbaltic.com/f/236210/x/acd627a8d0/as-air-baltic-corporation-gada-parskats-par-2025-gadu-1.pdf" TargetMode="External"/><Relationship Id="rId537" Type="http://schemas.openxmlformats.org/officeDocument/2006/relationships/hyperlink" Target="https://www.csdd.lv/finanses/2025-gada-finansu-parskati" TargetMode="External"/><Relationship Id="rId579" Type="http://schemas.openxmlformats.org/officeDocument/2006/relationships/hyperlink" Target="https://slimnica.daugavpils.lv/par-mums/publiskojama-informacija/" TargetMode="External"/><Relationship Id="rId80" Type="http://schemas.openxmlformats.org/officeDocument/2006/relationships/hyperlink" Target="https://dpns.gov.lv/index.php/lv/zi-as-par-kapit-lsabiedr-bas-darb-bu/2015-01-28-08-46-35-u" TargetMode="External"/><Relationship Id="rId176" Type="http://schemas.openxmlformats.org/officeDocument/2006/relationships/hyperlink" Target="https://www.prove.lv/about/publications" TargetMode="External"/><Relationship Id="rId341" Type="http://schemas.openxmlformats.org/officeDocument/2006/relationships/hyperlink" Target="https://www.lvrtc.lv/vadiba/padome/" TargetMode="External"/><Relationship Id="rId383" Type="http://schemas.openxmlformats.org/officeDocument/2006/relationships/hyperlink" Target="https://www.stradini.lv/lv/content/auditeti-gada-parskati" TargetMode="External"/><Relationship Id="rId439" Type="http://schemas.openxmlformats.org/officeDocument/2006/relationships/hyperlink" Target="https://www.rtrit.lv/publiskojama-informacija-par-kapitalsabiedribas-darbibu/" TargetMode="External"/><Relationship Id="rId590" Type="http://schemas.openxmlformats.org/officeDocument/2006/relationships/hyperlink" Target="https://lnmc.lv/finansu-parskati/" TargetMode="External"/><Relationship Id="rId604" Type="http://schemas.openxmlformats.org/officeDocument/2006/relationships/hyperlink" Target="https://www.gintermuiza.lv/parmums/" TargetMode="External"/><Relationship Id="rId201" Type="http://schemas.openxmlformats.org/officeDocument/2006/relationships/hyperlink" Target="https://www.lv.lv/lv/par-mums/oficialais-izdevejs/dalibnieku-sapulces" TargetMode="External"/><Relationship Id="rId243" Type="http://schemas.openxmlformats.org/officeDocument/2006/relationships/hyperlink" Target="https://dailesteatris.lv/userfiles/files/Dailes%20te__tra%20valdes%20sast__vs.pdf" TargetMode="External"/><Relationship Id="rId285" Type="http://schemas.openxmlformats.org/officeDocument/2006/relationships/hyperlink" Target="https://www.lgs.lv/korporativa-informacija/statistika-un-finansu-raditaji/gs-lv-korporativa-informacija-statistika-un-finansu-raditaji-https-www-lgs-lv-korporativa-informacija-statistika-un-finansu-raditaji-https-www-lgs-lv-wp-content-uploads-2022-03-12m2021-1-pdf-opens-in/" TargetMode="External"/><Relationship Id="rId450" Type="http://schemas.openxmlformats.org/officeDocument/2006/relationships/hyperlink" Target="https://aslimnica.lv/par-mums/kapitalsabiedribas-darbibu-raksturojosa-informacija/gada-parskati/" TargetMode="External"/><Relationship Id="rId506" Type="http://schemas.openxmlformats.org/officeDocument/2006/relationships/hyperlink" Target="https://dpns.gov.lv/index.php/lv/kapit-lsabiedr-bas-p-rskati/2015-01-28-09-08-27" TargetMode="External"/><Relationship Id="rId38" Type="http://schemas.openxmlformats.org/officeDocument/2006/relationships/hyperlink" Target="http://www.mct.lv/" TargetMode="External"/><Relationship Id="rId103" Type="http://schemas.openxmlformats.org/officeDocument/2006/relationships/hyperlink" Target="https://site-113900.mozfiles.com/files/113900/Informacija_par_pretkorupciju_2025.pdf" TargetMode="External"/><Relationship Id="rId310" Type="http://schemas.openxmlformats.org/officeDocument/2006/relationships/hyperlink" Target="https://www.lelluteatris.lv/lv/teatris/merki-un-parskati/informacija-par-sasauktajam-kapitalsabiedribas-dalibnieku-sapulcem" TargetMode="External"/><Relationship Id="rId492" Type="http://schemas.openxmlformats.org/officeDocument/2006/relationships/hyperlink" Target="https://www.gintermuiza.lv/parmums/" TargetMode="External"/><Relationship Id="rId548" Type="http://schemas.openxmlformats.org/officeDocument/2006/relationships/hyperlink" Target="https://www.mod.gov.lv/lv/uznemejiem/sia-valsts-aizsardzibas-korporacija" TargetMode="External"/><Relationship Id="rId91" Type="http://schemas.openxmlformats.org/officeDocument/2006/relationships/hyperlink" Target="https://ludzahospital.lv/" TargetMode="External"/><Relationship Id="rId145" Type="http://schemas.openxmlformats.org/officeDocument/2006/relationships/hyperlink" Target="https://www.csdd.lv/par-mums/csdd-valde" TargetMode="External"/><Relationship Id="rId187" Type="http://schemas.openxmlformats.org/officeDocument/2006/relationships/hyperlink" Target="https://www.zmni.lv/nauda-un-finanses/" TargetMode="External"/><Relationship Id="rId352" Type="http://schemas.openxmlformats.org/officeDocument/2006/relationships/hyperlink" Target="https://videscentrs.lvgmc.lv/lapas/finansu-informacija" TargetMode="External"/><Relationship Id="rId394" Type="http://schemas.openxmlformats.org/officeDocument/2006/relationships/hyperlink" Target="https://cirks.lv/kapitalsabiedriba/" TargetMode="External"/><Relationship Id="rId408" Type="http://schemas.openxmlformats.org/officeDocument/2006/relationships/hyperlink" Target="https://koris.lv/darbibas-parskats/" TargetMode="External"/><Relationship Id="rId615" Type="http://schemas.openxmlformats.org/officeDocument/2006/relationships/hyperlink" Target="https://www.rtrit.lv/uznemuma-parskati/" TargetMode="External"/><Relationship Id="rId212" Type="http://schemas.openxmlformats.org/officeDocument/2006/relationships/hyperlink" Target="https://www.lgs.lv/wp-content/uploads/2026/05/IFRS_2025.LV_.pdf" TargetMode="External"/><Relationship Id="rId254" Type="http://schemas.openxmlformats.org/officeDocument/2006/relationships/hyperlink" Target="https://edzl.lv/par-edzl/uznemuma-struktura" TargetMode="External"/><Relationship Id="rId49" Type="http://schemas.openxmlformats.org/officeDocument/2006/relationships/hyperlink" Target="http://www.strencupns.lv/" TargetMode="External"/><Relationship Id="rId114" Type="http://schemas.openxmlformats.org/officeDocument/2006/relationships/hyperlink" Target="https://www.tos.lv/lv/dokumentacija/46" TargetMode="External"/><Relationship Id="rId296" Type="http://schemas.openxmlformats.org/officeDocument/2006/relationships/hyperlink" Target="https://www.latvijaskoncerti.lv/assets/files/dokumenti/jur/Inform%C4%81cija%20par%20kapit%C4%81lsabiedr%C4%ABbas%20valdi%202025.gad%C4%81_.pdf" TargetMode="External"/><Relationship Id="rId461" Type="http://schemas.openxmlformats.org/officeDocument/2006/relationships/hyperlink" Target="https://www.pasts.lv/mes/parskati-un-statistika/finansu-informacija" TargetMode="External"/><Relationship Id="rId517" Type="http://schemas.openxmlformats.org/officeDocument/2006/relationships/hyperlink" Target="https://slimnica.daugavpils.lv/par-mums/vadiba/" TargetMode="External"/><Relationship Id="rId559" Type="http://schemas.openxmlformats.org/officeDocument/2006/relationships/hyperlink" Target="https://www.altum.lv/wp-content/uploads/2026/06/Altum_Korporativas_Parvaldibas_Zinojums_2025.pdf" TargetMode="External"/><Relationship Id="rId60" Type="http://schemas.openxmlformats.org/officeDocument/2006/relationships/hyperlink" Target="https://www.daugavpilsteatris.lv/years/2025" TargetMode="External"/><Relationship Id="rId156" Type="http://schemas.openxmlformats.org/officeDocument/2006/relationships/hyperlink" Target="https://llkc.lv/par-llkc/" TargetMode="External"/><Relationship Id="rId198" Type="http://schemas.openxmlformats.org/officeDocument/2006/relationships/hyperlink" Target="https://www.meliorprojekts.lv/" TargetMode="External"/><Relationship Id="rId321" Type="http://schemas.openxmlformats.org/officeDocument/2006/relationships/hyperlink" Target="https://teatris.lv/teatris/par-kapitalsabiedribu/nefinansu-parskati/" TargetMode="External"/><Relationship Id="rId363" Type="http://schemas.openxmlformats.org/officeDocument/2006/relationships/hyperlink" Target="https://www.mct.lv/lv/teatris/par-kapitalsabiedribu" TargetMode="External"/><Relationship Id="rId419" Type="http://schemas.openxmlformats.org/officeDocument/2006/relationships/hyperlink" Target="https://www.altum.lv/investoriem/finansu-informacija/?tab=1" TargetMode="External"/><Relationship Id="rId570" Type="http://schemas.openxmlformats.org/officeDocument/2006/relationships/hyperlink" Target="https://www.ast.lv/lv/content/valdes-atalgojuma-politika" TargetMode="External"/><Relationship Id="rId223" Type="http://schemas.openxmlformats.org/officeDocument/2006/relationships/hyperlink" Target="https://www.atd.lv/lv/jaunumi/valsts-sia-%E2%80%9Cautotransporta-direkcija%E2%80%9D-veikt%C4%81s-iemaksas-valsts-vai-pa%C5%A1vald%C4%ABbas-bud%C5%BEet%C4%81" TargetMode="External"/><Relationship Id="rId430" Type="http://schemas.openxmlformats.org/officeDocument/2006/relationships/hyperlink" Target="https://www.prove.lv/about/publications" TargetMode="External"/><Relationship Id="rId18" Type="http://schemas.openxmlformats.org/officeDocument/2006/relationships/hyperlink" Target="http://www.ldz.lv/" TargetMode="External"/><Relationship Id="rId265" Type="http://schemas.openxmlformats.org/officeDocument/2006/relationships/hyperlink" Target="https://view.officeapps.live.com/op/view.aspx?src=https%3A%2F%2Fkremeratabaltica.com%2Fuploads%2Ffiles%2FInformacija-par-darba-samaksu.docx&amp;wdOrigin=BROWSELINK" TargetMode="External"/><Relationship Id="rId472" Type="http://schemas.openxmlformats.org/officeDocument/2006/relationships/hyperlink" Target="https://www.esakari.lv/lv/finanses" TargetMode="External"/><Relationship Id="rId528" Type="http://schemas.openxmlformats.org/officeDocument/2006/relationships/hyperlink" Target="https://www.zmni.lv/wp-content/uploads/2016/12/atalgojuma-politikas-principi.pdf" TargetMode="External"/><Relationship Id="rId125" Type="http://schemas.openxmlformats.org/officeDocument/2006/relationships/hyperlink" Target="https://www.lvrtc.lv/par-lvrtc/finanses/nodoklu-iemaksas/" TargetMode="External"/><Relationship Id="rId167" Type="http://schemas.openxmlformats.org/officeDocument/2006/relationships/hyperlink" Target="https://sampeteranams.lv/dokumenti/vadibas-informacija/" TargetMode="External"/><Relationship Id="rId332" Type="http://schemas.openxmlformats.org/officeDocument/2006/relationships/hyperlink" Target="https://www.opera.lv/lv/par-mums/parskati-un-finansu-raditaji/nodoklu-maksajumi/" TargetMode="External"/><Relationship Id="rId374" Type="http://schemas.openxmlformats.org/officeDocument/2006/relationships/hyperlink" Target="https://piejurasslimnica.lv/lv/publiskojama-informacija/lapa/informacijas-apkopojums" TargetMode="External"/><Relationship Id="rId581" Type="http://schemas.openxmlformats.org/officeDocument/2006/relationships/hyperlink" Target="https://edzl.lv/storage/uploads/nQ7sZetrzQ5zVsq2SVNeA9EMiUJ6X596SCgZZ0ie.pdf" TargetMode="External"/><Relationship Id="rId71" Type="http://schemas.openxmlformats.org/officeDocument/2006/relationships/hyperlink" Target="https://valmierasteatris.lv/wp-content/uploads/2025/04/Atalgojuma-sistema-un-soc.garantijas.pdf" TargetMode="External"/><Relationship Id="rId234" Type="http://schemas.openxmlformats.org/officeDocument/2006/relationships/hyperlink" Target="https://ainazuslimnica.lv/par-slimnicu/informacija-par-kapitalsabiedribas-darbibu/" TargetMode="External"/><Relationship Id="rId2" Type="http://schemas.openxmlformats.org/officeDocument/2006/relationships/hyperlink" Target="http://www.ast.lv/" TargetMode="External"/><Relationship Id="rId29" Type="http://schemas.openxmlformats.org/officeDocument/2006/relationships/hyperlink" Target="http://www.prove.lv/" TargetMode="External"/><Relationship Id="rId276" Type="http://schemas.openxmlformats.org/officeDocument/2006/relationships/hyperlink" Target="https://www.lau.lv/lv/lau/finanses" TargetMode="External"/><Relationship Id="rId441" Type="http://schemas.openxmlformats.org/officeDocument/2006/relationships/hyperlink" Target="https://www.vni.lv/par-mums/par-uznemumu" TargetMode="External"/><Relationship Id="rId483" Type="http://schemas.openxmlformats.org/officeDocument/2006/relationships/hyperlink" Target="https://www.vni.lv/par-mums/korporativa-parvaldiba" TargetMode="External"/><Relationship Id="rId539" Type="http://schemas.openxmlformats.org/officeDocument/2006/relationships/hyperlink" Target="https://lnmc.lv/finansu-parskati/" TargetMode="External"/><Relationship Id="rId40" Type="http://schemas.openxmlformats.org/officeDocument/2006/relationships/hyperlink" Target="http://www.stradini.lv/" TargetMode="External"/><Relationship Id="rId136" Type="http://schemas.openxmlformats.org/officeDocument/2006/relationships/hyperlink" Target="https://investors.airbaltic.com/lv/finansu-informacija" TargetMode="External"/><Relationship Id="rId178" Type="http://schemas.openxmlformats.org/officeDocument/2006/relationships/hyperlink" Target="https://www.vni.lv/par-mums/korporativa-parvaldiba" TargetMode="External"/><Relationship Id="rId301" Type="http://schemas.openxmlformats.org/officeDocument/2006/relationships/hyperlink" Target="https://www.lelluteatris.lv/lv/teatris/merki-un-parskati/informacija-par-kapitalsabiedribas-valdi" TargetMode="External"/><Relationship Id="rId343" Type="http://schemas.openxmlformats.org/officeDocument/2006/relationships/hyperlink" Target="https://www.lv.lv/lv/par-mums/finansu-informacija/publiskie-parskati" TargetMode="External"/><Relationship Id="rId550" Type="http://schemas.openxmlformats.org/officeDocument/2006/relationships/hyperlink" Target="https://www.mod.gov.lv/lv/uznemejiem/sia-valsts-aizsardzibas-korporacija" TargetMode="External"/><Relationship Id="rId82" Type="http://schemas.openxmlformats.org/officeDocument/2006/relationships/hyperlink" Target="https://dpns.gov.lv/index.php/lv/par-mums/vadiba" TargetMode="External"/><Relationship Id="rId203" Type="http://schemas.openxmlformats.org/officeDocument/2006/relationships/hyperlink" Target="https://www.lvm.lv/par-mums/korporativa-parvaldiba/struktura" TargetMode="External"/><Relationship Id="rId385" Type="http://schemas.openxmlformats.org/officeDocument/2006/relationships/hyperlink" Target="https://www.stradini.lv/sites/default/files/editor/1%20dk%201.pielikums%20PSKUS_Dzimumu_lidztiesibas_politika.pdf" TargetMode="External"/><Relationship Id="rId592" Type="http://schemas.openxmlformats.org/officeDocument/2006/relationships/hyperlink" Target="https://www.nrcvaivari.lv/lv/informacija-saskana-ar-publiskas-personas-kapitala-dalu-un-kapitalsabiedribu-parvaldibas-likumu" TargetMode="External"/><Relationship Id="rId606" Type="http://schemas.openxmlformats.org/officeDocument/2006/relationships/hyperlink" Target="https://npvc.lv/kapitalsabiedribas-darbiba/risku-parvaldiba/pasakumi-korupcijas-riska-noversanai/" TargetMode="External"/><Relationship Id="rId245" Type="http://schemas.openxmlformats.org/officeDocument/2006/relationships/hyperlink" Target="https://cdn.prod.website-files.com/621274c55f6f9c07a36753a1/65fbf8d8d824f27a88cab43d_informacija-par-valsts-sia-daugavpils-teatris-valdi.pdf" TargetMode="External"/><Relationship Id="rId287" Type="http://schemas.openxmlformats.org/officeDocument/2006/relationships/hyperlink" Target="https://www.lgs.lv/korporativa-informacija/par-lgs/akcionars/" TargetMode="External"/><Relationship Id="rId410" Type="http://schemas.openxmlformats.org/officeDocument/2006/relationships/hyperlink" Target="https://koris.lv/darbibas-parskats/" TargetMode="External"/><Relationship Id="rId452" Type="http://schemas.openxmlformats.org/officeDocument/2006/relationships/hyperlink" Target="https://www.nrcvaivari.lv/lv/informacija-saskana-ar-publiskas-personas-kapitala-dalu-un-kapitalsabiedribu-parvaldibas-likumu" TargetMode="External"/><Relationship Id="rId494" Type="http://schemas.openxmlformats.org/officeDocument/2006/relationships/hyperlink" Target="https://piejurasslimnica.lv/lv/publiskojama-informacija/lapa/informacijas-apkopojums" TargetMode="External"/><Relationship Id="rId508" Type="http://schemas.openxmlformats.org/officeDocument/2006/relationships/hyperlink" Target="https://www.lau.lv/uploads/uploads/PAR%20LAU/gada%20parskati/2025/LAU_Gada_parskats_2025.pdf" TargetMode="External"/><Relationship Id="rId105" Type="http://schemas.openxmlformats.org/officeDocument/2006/relationships/hyperlink" Target="https://www.strencupns.lv/par-mums/kapitalsabiedribas-darbiba/vadiba/" TargetMode="External"/><Relationship Id="rId147" Type="http://schemas.openxmlformats.org/officeDocument/2006/relationships/hyperlink" Target="https://www.csdd.lv/finanses/2025-gada-finansu-parskati" TargetMode="External"/><Relationship Id="rId312" Type="http://schemas.openxmlformats.org/officeDocument/2006/relationships/hyperlink" Target="https://www.latloto.lv/lv/par-latvijas-loto/finansu-un-ilgtspejas-parskati" TargetMode="External"/><Relationship Id="rId354" Type="http://schemas.openxmlformats.org/officeDocument/2006/relationships/hyperlink" Target="https://www.lso.lv/publiska-informacija/finanses" TargetMode="External"/><Relationship Id="rId51" Type="http://schemas.openxmlformats.org/officeDocument/2006/relationships/hyperlink" Target="http://www.tet.lv/" TargetMode="External"/><Relationship Id="rId93" Type="http://schemas.openxmlformats.org/officeDocument/2006/relationships/hyperlink" Target="https://www.stradini.lv/lv/content/auditeti-gada-parskati" TargetMode="External"/><Relationship Id="rId189" Type="http://schemas.openxmlformats.org/officeDocument/2006/relationships/hyperlink" Target="https://www.zmni.lv/struktura/" TargetMode="External"/><Relationship Id="rId396" Type="http://schemas.openxmlformats.org/officeDocument/2006/relationships/hyperlink" Target="https://cirks.lv/kapitalsabiedriba/" TargetMode="External"/><Relationship Id="rId561" Type="http://schemas.openxmlformats.org/officeDocument/2006/relationships/hyperlink" Target="https://ltv.lsm.lv/lv/par-ltv/gada-parskati" TargetMode="External"/><Relationship Id="rId617" Type="http://schemas.openxmlformats.org/officeDocument/2006/relationships/printerSettings" Target="../printerSettings/printerSettings2.bin"/><Relationship Id="rId214" Type="http://schemas.openxmlformats.org/officeDocument/2006/relationships/hyperlink" Target="https://static.latloto.lv/upload/documents/finansu-un-ilgtspejas-parskati-2025/latvijasloto_korporativas_parvaldibas_zinojums_2025_v7.pdf" TargetMode="External"/><Relationship Id="rId256" Type="http://schemas.openxmlformats.org/officeDocument/2006/relationships/hyperlink" Target="https://www.vases.lv/lv/finanses" TargetMode="External"/><Relationship Id="rId298" Type="http://schemas.openxmlformats.org/officeDocument/2006/relationships/hyperlink" Target="https://www.latvijaskoncerti.lv/lv/par-uznemumu/parskati/" TargetMode="External"/><Relationship Id="rId421" Type="http://schemas.openxmlformats.org/officeDocument/2006/relationships/hyperlink" Target="https://bkus.lv/lv/dalibnieku-sapulces" TargetMode="External"/><Relationship Id="rId463" Type="http://schemas.openxmlformats.org/officeDocument/2006/relationships/hyperlink" Target="https://www.lelluteatris.lv/lv/teatris/merki-un-parskati/vsia-latvijas-lellu-teatris-finansu-un-nefinansu-merku-istenosanas-rezultati" TargetMode="External"/><Relationship Id="rId519" Type="http://schemas.openxmlformats.org/officeDocument/2006/relationships/hyperlink" Target="https://www.nrcvaivari.lv/lv/pamatdokumenti-un-politikas" TargetMode="External"/><Relationship Id="rId116" Type="http://schemas.openxmlformats.org/officeDocument/2006/relationships/hyperlink" Target="https://www.tos.lv/lv/dokumentacija/44" TargetMode="External"/><Relationship Id="rId158" Type="http://schemas.openxmlformats.org/officeDocument/2006/relationships/hyperlink" Target="https://llkc.lv/par-llkc/" TargetMode="External"/><Relationship Id="rId323" Type="http://schemas.openxmlformats.org/officeDocument/2006/relationships/hyperlink" Target="https://teatris.lv/teatris/par-kapitalsabiedribu/finansu-parskati/" TargetMode="External"/><Relationship Id="rId530" Type="http://schemas.openxmlformats.org/officeDocument/2006/relationships/hyperlink" Target="https://teatris.lv/teatris/par-kapitalsabiedribu/nefinansu-parskati/" TargetMode="External"/><Relationship Id="rId20" Type="http://schemas.openxmlformats.org/officeDocument/2006/relationships/hyperlink" Target="http://www.lja.lv/" TargetMode="External"/><Relationship Id="rId62" Type="http://schemas.openxmlformats.org/officeDocument/2006/relationships/hyperlink" Target="https://www.latvijaskoncerti.lv/lv/par-uznemumu/parskati/" TargetMode="External"/><Relationship Id="rId365" Type="http://schemas.openxmlformats.org/officeDocument/2006/relationships/hyperlink" Target="https://www.mct.lv/lv/teatris/par-kapitalsabiedribu" TargetMode="External"/><Relationship Id="rId572" Type="http://schemas.openxmlformats.org/officeDocument/2006/relationships/hyperlink" Target="https://www.ast.lv/sites/default/files/editor/AST-Ilgtspejas-Finansu-Parskats-2025-Apstiprinats.pdf" TargetMode="External"/><Relationship Id="rId225" Type="http://schemas.openxmlformats.org/officeDocument/2006/relationships/hyperlink" Target="https://www.atd.lv/lv/jaunumi/inform%C4%81cija-par-valsts-sia-%E2%80%9Cautotransporta-direkcija%E2%80%9D-sa%C5%86emto-valsts-bud%C5%BEeta-finans%C4%93jumu-un" TargetMode="External"/><Relationship Id="rId267" Type="http://schemas.openxmlformats.org/officeDocument/2006/relationships/hyperlink" Target="https://kremeratabaltica.com/lv/merki-un-finansu-parskati" TargetMode="External"/><Relationship Id="rId432" Type="http://schemas.openxmlformats.org/officeDocument/2006/relationships/hyperlink" Target="https://ludzahospital.lv/lv/client/publishable/" TargetMode="External"/><Relationship Id="rId474" Type="http://schemas.openxmlformats.org/officeDocument/2006/relationships/hyperlink" Target="https://dailesteatris.lv/lv/teatris/finanses-un-organizacija" TargetMode="External"/><Relationship Id="rId127" Type="http://schemas.openxmlformats.org/officeDocument/2006/relationships/hyperlink" Target="https://www.lvrtc.lv/par-lvrtc/par-mums/korupcijas-apkarosana-un-interesu-konflikta-noversana/" TargetMode="External"/><Relationship Id="rId31" Type="http://schemas.openxmlformats.org/officeDocument/2006/relationships/hyperlink" Target="http://www.lvceli.lv/" TargetMode="External"/><Relationship Id="rId73" Type="http://schemas.openxmlformats.org/officeDocument/2006/relationships/hyperlink" Target="https://koris.lv/wp-content/uploads/2026/04/Pretkorupcijas-pasakumi-2025.pdf" TargetMode="External"/><Relationship Id="rId169" Type="http://schemas.openxmlformats.org/officeDocument/2006/relationships/hyperlink" Target="https://sampeteranams.lv/dokumenti/gada-parskati/" TargetMode="External"/><Relationship Id="rId334" Type="http://schemas.openxmlformats.org/officeDocument/2006/relationships/hyperlink" Target="https://www.lvs.lv/page?slug=vaditajs" TargetMode="External"/><Relationship Id="rId376" Type="http://schemas.openxmlformats.org/officeDocument/2006/relationships/hyperlink" Target="https://piejurasslimnica.lv/lv/publiskojama-informacija/lapa/informacijas-apkopojums" TargetMode="External"/><Relationship Id="rId541" Type="http://schemas.openxmlformats.org/officeDocument/2006/relationships/hyperlink" Target="https://www.lvs.lv/page?slug=parskati" TargetMode="External"/><Relationship Id="rId583" Type="http://schemas.openxmlformats.org/officeDocument/2006/relationships/hyperlink" Target="https://ldvc.lv/darbinieku-kontakti/" TargetMode="External"/><Relationship Id="rId4" Type="http://schemas.openxmlformats.org/officeDocument/2006/relationships/hyperlink" Target="http://www.bkus.lv/" TargetMode="External"/><Relationship Id="rId180" Type="http://schemas.openxmlformats.org/officeDocument/2006/relationships/hyperlink" Target="https://www.vni.lv/valdes-un-padomes-atlidzibas-politika" TargetMode="External"/><Relationship Id="rId236" Type="http://schemas.openxmlformats.org/officeDocument/2006/relationships/hyperlink" Target="https://www.csdd.lv/finanses/informacija-par-veiktajam-iemaksam-valsts-vai-pasvaldibu-budzetos-un-sanemto-valsts-budzeta-finansejumu" TargetMode="External"/><Relationship Id="rId278" Type="http://schemas.openxmlformats.org/officeDocument/2006/relationships/hyperlink" Target="https://www.lau.lv/lv/lau/finanses" TargetMode="External"/><Relationship Id="rId401" Type="http://schemas.openxmlformats.org/officeDocument/2006/relationships/hyperlink" Target="https://www.strencupns.lv/par-mums/kapitalsabiedribas-darbiba/finansu-informacija/" TargetMode="External"/><Relationship Id="rId443" Type="http://schemas.openxmlformats.org/officeDocument/2006/relationships/hyperlink" Target="https://www.vivi.lv/lv/par-mums/" TargetMode="External"/><Relationship Id="rId303" Type="http://schemas.openxmlformats.org/officeDocument/2006/relationships/hyperlink" Target="https://www.lelluteatris.lv/lv/teatris/merki-un-parskati/informacija-par-vsia-latvijas-lellu-teatris-sanemto-valsts-budzeta-finansejumu-un-ta-izlietojumu" TargetMode="External"/><Relationship Id="rId485" Type="http://schemas.openxmlformats.org/officeDocument/2006/relationships/hyperlink" Target="https://www.ast.lv/lv/content/merkis-un-strategija" TargetMode="External"/><Relationship Id="rId42" Type="http://schemas.openxmlformats.org/officeDocument/2006/relationships/hyperlink" Target="http://www.possessor.gov.lv/" TargetMode="External"/><Relationship Id="rId84" Type="http://schemas.openxmlformats.org/officeDocument/2006/relationships/hyperlink" Target="https://dpns.gov.lv/index.php/lv/kapit-lsabiedr-bas-p-rskati/2015-01-28-09-08-27" TargetMode="External"/><Relationship Id="rId138" Type="http://schemas.openxmlformats.org/officeDocument/2006/relationships/hyperlink" Target="https://www.altum.lv/wp-content/uploads/2026/06/Altum_Korporativas_Parvaldibas_Zinojums_2025.pdf" TargetMode="External"/><Relationship Id="rId345" Type="http://schemas.openxmlformats.org/officeDocument/2006/relationships/hyperlink" Target="https://videscentrs.lvgmc.lv/lapas/parvaldiba" TargetMode="External"/><Relationship Id="rId387" Type="http://schemas.openxmlformats.org/officeDocument/2006/relationships/hyperlink" Target="https://www.possessor.gov.lv/par-mums/par-possesor/politikas-un-kartibas" TargetMode="External"/><Relationship Id="rId510" Type="http://schemas.openxmlformats.org/officeDocument/2006/relationships/hyperlink" Target="https://pasts.lv/mes/parskati-un-statistika/finansu-informacija" TargetMode="External"/><Relationship Id="rId552" Type="http://schemas.openxmlformats.org/officeDocument/2006/relationships/hyperlink" Target="https://www.mod.gov.lv/lv/uznemejiem/sia-valsts-aizsardzibas-korporacija" TargetMode="External"/><Relationship Id="rId594" Type="http://schemas.openxmlformats.org/officeDocument/2006/relationships/hyperlink" Target="https://pasts.lv/mes/parskati-un-statistika" TargetMode="External"/><Relationship Id="rId608" Type="http://schemas.openxmlformats.org/officeDocument/2006/relationships/hyperlink" Target="https://www.riga-airport.com/lv/gada-parskati" TargetMode="External"/><Relationship Id="rId191" Type="http://schemas.openxmlformats.org/officeDocument/2006/relationships/hyperlink" Target="https://www.tna.lv/par-mums/personals/atalgojuma-politikas-principi/" TargetMode="External"/><Relationship Id="rId205" Type="http://schemas.openxmlformats.org/officeDocument/2006/relationships/hyperlink" Target="https://www.lvm.lv/par-mums/karjera/darba-samaksas-principi" TargetMode="External"/><Relationship Id="rId247" Type="http://schemas.openxmlformats.org/officeDocument/2006/relationships/hyperlink" Target="https://www.daugavpilsteatris.lv/years/2025" TargetMode="External"/><Relationship Id="rId412" Type="http://schemas.openxmlformats.org/officeDocument/2006/relationships/hyperlink" Target="https://www.vni.lv/uploads/2026/05/VN%C4%AA%20-%202025%20P%C4%81rskats.pdf" TargetMode="External"/><Relationship Id="rId107" Type="http://schemas.openxmlformats.org/officeDocument/2006/relationships/hyperlink" Target="https://www.strencupns.lv/par-mums/kapitalsabiedribas-darbiba/finansu-informacija/" TargetMode="External"/><Relationship Id="rId289" Type="http://schemas.openxmlformats.org/officeDocument/2006/relationships/hyperlink" Target="https://www.lgs.lv/interesu-konflikta-noversanu-un-korupcijas-apkarosana/" TargetMode="External"/><Relationship Id="rId454" Type="http://schemas.openxmlformats.org/officeDocument/2006/relationships/hyperlink" Target="https://investors.airbaltic.com/lv/finansu-informacija" TargetMode="External"/><Relationship Id="rId496" Type="http://schemas.openxmlformats.org/officeDocument/2006/relationships/hyperlink" Target="https://ludzahospital.lv/lv/client/publishable/" TargetMode="External"/><Relationship Id="rId11" Type="http://schemas.openxmlformats.org/officeDocument/2006/relationships/hyperlink" Target="https://www.esakari.lv/lv" TargetMode="External"/><Relationship Id="rId53" Type="http://schemas.openxmlformats.org/officeDocument/2006/relationships/hyperlink" Target="https://www.tos.lv/" TargetMode="External"/><Relationship Id="rId149" Type="http://schemas.openxmlformats.org/officeDocument/2006/relationships/hyperlink" Target="https://www.csdd.lv/finanses/2025-gada-finansu-parskati" TargetMode="External"/><Relationship Id="rId314" Type="http://schemas.openxmlformats.org/officeDocument/2006/relationships/hyperlink" Target="https://lnmc.lv/dalibnieku-sapulces-dokumenti/" TargetMode="External"/><Relationship Id="rId356" Type="http://schemas.openxmlformats.org/officeDocument/2006/relationships/hyperlink" Target="https://www.lso.lv/kontakti" TargetMode="External"/><Relationship Id="rId398" Type="http://schemas.openxmlformats.org/officeDocument/2006/relationships/hyperlink" Target="https://cirks.lv/kapitalsabiedriba/" TargetMode="External"/><Relationship Id="rId521" Type="http://schemas.openxmlformats.org/officeDocument/2006/relationships/hyperlink" Target="https://koris.lv/darbibas-parskats/" TargetMode="External"/><Relationship Id="rId563" Type="http://schemas.openxmlformats.org/officeDocument/2006/relationships/hyperlink" Target="https://ltv.lsm.lv/lv/par-ltv/gada-parskati" TargetMode="External"/><Relationship Id="rId619" Type="http://schemas.openxmlformats.org/officeDocument/2006/relationships/vmlDrawing" Target="../drawings/vmlDrawing3.vml"/><Relationship Id="rId95" Type="http://schemas.openxmlformats.org/officeDocument/2006/relationships/hyperlink" Target="https://aslimnica.lv/par-mums/kapitalsabiedribas-darbibu-raksturojosa-informacija/publiskojama-informacija-par-kapitalsabiedribas-darbibu-saskana-ar-publiskas-personas-kapitala-dalu-un-kapitalsabiedribu-parvaldibas-likumu/pasakumi-korupcijas-risku-noversanai/pasakumi-korupcijas-riska-noversanai-2017-g-2020-g/" TargetMode="External"/><Relationship Id="rId160" Type="http://schemas.openxmlformats.org/officeDocument/2006/relationships/hyperlink" Target="https://poliklinika.iem.gov.lv/par-mums/kapitalsabiedribas-publiskojama-informacija/informacija/kapitalsabiedribas-dalibnieku-sapulces/" TargetMode="External"/><Relationship Id="rId216" Type="http://schemas.openxmlformats.org/officeDocument/2006/relationships/hyperlink" Target="https://www.lvm.lv/images/lvm/par-mums/korporativa-parvaldiba/darbibas-parskati/2026/lvm_korporativas_parvaldibas_zinojums_par_2025.gadu.pdf" TargetMode="External"/><Relationship Id="rId423" Type="http://schemas.openxmlformats.org/officeDocument/2006/relationships/hyperlink" Target="https://poliklinika.iem.gov.lv/par-mums/kapitalsabiedribas-publiskojama-informacija/darbibas-parskati/" TargetMode="External"/><Relationship Id="rId258" Type="http://schemas.openxmlformats.org/officeDocument/2006/relationships/hyperlink" Target="https://www.vases.lv/lv/finanses" TargetMode="External"/><Relationship Id="rId465" Type="http://schemas.openxmlformats.org/officeDocument/2006/relationships/hyperlink" Target="https://www.lja.lv/finansu-un-nefinansu-merki/" TargetMode="External"/><Relationship Id="rId22" Type="http://schemas.openxmlformats.org/officeDocument/2006/relationships/hyperlink" Target="http://www.lelluteatris.lv/" TargetMode="External"/><Relationship Id="rId64" Type="http://schemas.openxmlformats.org/officeDocument/2006/relationships/hyperlink" Target="https://view.officeapps.live.com/op/view.aspx?src=https%3A%2F%2Fteatris.lv%2Fwp-content%2Fuploads%2F2025%2F04%2FAtalgojuma-politika_majas-lapai_2025-003.docx&amp;wdOrigin=BROWSELINK" TargetMode="External"/><Relationship Id="rId118" Type="http://schemas.openxmlformats.org/officeDocument/2006/relationships/hyperlink" Target="https://www.riga-airport.com/lv/akcionara-sapulces-0" TargetMode="External"/><Relationship Id="rId325" Type="http://schemas.openxmlformats.org/officeDocument/2006/relationships/hyperlink" Target="https://teatris.lv/teatris/par-kapitalsabiedribu/finansu-parskati/" TargetMode="External"/><Relationship Id="rId367" Type="http://schemas.openxmlformats.org/officeDocument/2006/relationships/hyperlink" Target="https://assets.airbaltic.com/f/236210/x/acd627a8d0/as-air-baltic-corporation-gada-parskats-par-2025-gadu-1.pdf" TargetMode="External"/><Relationship Id="rId532" Type="http://schemas.openxmlformats.org/officeDocument/2006/relationships/hyperlink" Target="https://www.lnsc.lv/par-mums/finanses/" TargetMode="External"/><Relationship Id="rId574" Type="http://schemas.openxmlformats.org/officeDocument/2006/relationships/hyperlink" Target="https://bkus.lv/lv/pasakumi-korupcijas-riska-noversanai-2024-2026" TargetMode="External"/><Relationship Id="rId171" Type="http://schemas.openxmlformats.org/officeDocument/2006/relationships/hyperlink" Target="https://www.ast.lv/lv/content/akcionars-un-akcionaru-sapulce" TargetMode="External"/><Relationship Id="rId227" Type="http://schemas.openxmlformats.org/officeDocument/2006/relationships/hyperlink" Target="https://www.atd.lv/lv/valde" TargetMode="External"/><Relationship Id="rId269" Type="http://schemas.openxmlformats.org/officeDocument/2006/relationships/hyperlink" Target="https://kremeratabaltica.com/uploads/files/KMLem_120626_KB_valde.pdf" TargetMode="External"/><Relationship Id="rId434" Type="http://schemas.openxmlformats.org/officeDocument/2006/relationships/hyperlink" Target="https://irp.cdn-website.com/7f8db8ff/files/uploaded/Meliorprojekts_valdes_v%C4%93rt%C4%93jums_2023.pdf" TargetMode="External"/><Relationship Id="rId476" Type="http://schemas.openxmlformats.org/officeDocument/2006/relationships/hyperlink" Target="https://bkus.lv/lv/parskati-un-darbibas-raditaji" TargetMode="External"/><Relationship Id="rId33" Type="http://schemas.openxmlformats.org/officeDocument/2006/relationships/hyperlink" Target="http://www.lvrtc.lv/" TargetMode="External"/><Relationship Id="rId129" Type="http://schemas.openxmlformats.org/officeDocument/2006/relationships/hyperlink" Target="https://lvceli.lv/par-lvc/darbibas-raditaji/akcionaru-sapulces/" TargetMode="External"/><Relationship Id="rId280" Type="http://schemas.openxmlformats.org/officeDocument/2006/relationships/hyperlink" Target="https://www.lau.lv/lv/lau/vadiba-un-struktura/akcionaru-sapulces" TargetMode="External"/><Relationship Id="rId336" Type="http://schemas.openxmlformats.org/officeDocument/2006/relationships/hyperlink" Target="https://www.lvs.lv/page?slug=parskati" TargetMode="External"/><Relationship Id="rId501" Type="http://schemas.openxmlformats.org/officeDocument/2006/relationships/hyperlink" Target="https://defencecorporation.lv/" TargetMode="External"/><Relationship Id="rId543" Type="http://schemas.openxmlformats.org/officeDocument/2006/relationships/hyperlink" Target="https://sampeteranams.lv/dokumenti/vadibas-informacija/" TargetMode="External"/><Relationship Id="rId75" Type="http://schemas.openxmlformats.org/officeDocument/2006/relationships/hyperlink" Target="https://lvif.gov.lv/par-mums/dalibnieku-sapulces/" TargetMode="External"/><Relationship Id="rId140" Type="http://schemas.openxmlformats.org/officeDocument/2006/relationships/hyperlink" Target="https://www.altum.lv/par-altum/korporativa-parvaldiba-un-ilgtspeja/korporativa-parvaldiba/" TargetMode="External"/><Relationship Id="rId182" Type="http://schemas.openxmlformats.org/officeDocument/2006/relationships/hyperlink" Target="https://www.latloto.lv/lv/par-latvijas-loto/vadiba" TargetMode="External"/><Relationship Id="rId378" Type="http://schemas.openxmlformats.org/officeDocument/2006/relationships/hyperlink" Target="https://piejurasslimnica.lv/lv/publiskojama-informacija/lapa/informacijas-apkopojums" TargetMode="External"/><Relationship Id="rId403" Type="http://schemas.openxmlformats.org/officeDocument/2006/relationships/hyperlink" Target="https://sampeteranams.lv/par-mums/dokumenti/" TargetMode="External"/><Relationship Id="rId585" Type="http://schemas.openxmlformats.org/officeDocument/2006/relationships/hyperlink" Target="https://www.ldz.lv/sites/default/files/LDz-padomes_valdes_atl%C4%ABdz%C4%ABbas_2026.02.23..pdf" TargetMode="External"/><Relationship Id="rId6" Type="http://schemas.openxmlformats.org/officeDocument/2006/relationships/hyperlink" Target="http://www.csdd.lv/" TargetMode="External"/><Relationship Id="rId238" Type="http://schemas.openxmlformats.org/officeDocument/2006/relationships/hyperlink" Target="https://dailesteatris.lv/lv/teatris/finanses-un-organizacija" TargetMode="External"/><Relationship Id="rId445" Type="http://schemas.openxmlformats.org/officeDocument/2006/relationships/hyperlink" Target="https://valmierasteatris.lv/merki-un-parskati/" TargetMode="External"/><Relationship Id="rId487" Type="http://schemas.openxmlformats.org/officeDocument/2006/relationships/hyperlink" Target="https://llkc.lv/par-llkc/" TargetMode="External"/><Relationship Id="rId610" Type="http://schemas.openxmlformats.org/officeDocument/2006/relationships/hyperlink" Target="https://www.riga-airport.com/lv/media/4411/download" TargetMode="External"/><Relationship Id="rId291" Type="http://schemas.openxmlformats.org/officeDocument/2006/relationships/hyperlink" Target="https://www.lja.lv/par-mums/par-kapitalsabiedribu/korporativa-parvaldiba/" TargetMode="External"/><Relationship Id="rId305" Type="http://schemas.openxmlformats.org/officeDocument/2006/relationships/hyperlink" Target="https://www.ldz.lv/lv/auditeti-gada-parskati" TargetMode="External"/><Relationship Id="rId347" Type="http://schemas.openxmlformats.org/officeDocument/2006/relationships/hyperlink" Target="https://videscentrs.lvgmc.lv/files/Par_LVGMC/Dzimumu_lidztiesibas_politika_VL.pdf" TargetMode="External"/><Relationship Id="rId512" Type="http://schemas.openxmlformats.org/officeDocument/2006/relationships/hyperlink" Target="https://www.stradini.lv/lv/content/starpperiodu-vadibas-zinojumi" TargetMode="External"/><Relationship Id="rId44" Type="http://schemas.openxmlformats.org/officeDocument/2006/relationships/hyperlink" Target="http://www.cirks.lv/" TargetMode="External"/><Relationship Id="rId86" Type="http://schemas.openxmlformats.org/officeDocument/2006/relationships/hyperlink" Target="https://www.nrcvaivari.lv/lv/dalibnieku-sapulces" TargetMode="External"/><Relationship Id="rId151" Type="http://schemas.openxmlformats.org/officeDocument/2006/relationships/hyperlink" Target="https://www.lnsc.lv/par-mums/korporativa-informacija/parvaldiba/" TargetMode="External"/><Relationship Id="rId389" Type="http://schemas.openxmlformats.org/officeDocument/2006/relationships/hyperlink" Target="https://www.possessor.gov.lv/par-mums/darbibas-rezultati" TargetMode="External"/><Relationship Id="rId554" Type="http://schemas.openxmlformats.org/officeDocument/2006/relationships/hyperlink" Target="https://www.tet.lv/images/dokumenti/tet-ilgtspejas-parskats-2024.pdf" TargetMode="External"/><Relationship Id="rId596" Type="http://schemas.openxmlformats.org/officeDocument/2006/relationships/hyperlink" Target="https://www.lv.lv/lv/par-mums/finansu-informacija/atalgojumi" TargetMode="External"/><Relationship Id="rId193" Type="http://schemas.openxmlformats.org/officeDocument/2006/relationships/hyperlink" Target="https://www.tna.lv/par-mums/finanses/" TargetMode="External"/><Relationship Id="rId207" Type="http://schemas.openxmlformats.org/officeDocument/2006/relationships/hyperlink" Target="https://www.tet.lv/par-tet/par-mums/valde" TargetMode="External"/><Relationship Id="rId249" Type="http://schemas.openxmlformats.org/officeDocument/2006/relationships/hyperlink" Target="https://cdn.prod.website-files.com/621274c55f6f9c07a36753a1/69b9665a1674df14a0eef9dd_Informacija%20par%20darba%20samaksu%202026.pdf" TargetMode="External"/><Relationship Id="rId414" Type="http://schemas.openxmlformats.org/officeDocument/2006/relationships/hyperlink" Target="https://valmierasteatris.lv/merki-un-parskati/" TargetMode="External"/><Relationship Id="rId456" Type="http://schemas.openxmlformats.org/officeDocument/2006/relationships/hyperlink" Target="https://www.lso.lv/publiska-informacija/finanses" TargetMode="External"/><Relationship Id="rId498" Type="http://schemas.openxmlformats.org/officeDocument/2006/relationships/hyperlink" Target="https://lvif.gov.lv/par-mums/finansu-informacija/finansu-un-nefinansu-merki/" TargetMode="External"/><Relationship Id="rId13" Type="http://schemas.openxmlformats.org/officeDocument/2006/relationships/hyperlink" Target="http://www.jrt.lv/" TargetMode="External"/><Relationship Id="rId109" Type="http://schemas.openxmlformats.org/officeDocument/2006/relationships/hyperlink" Target="https://www.strencupns.lv/wp-content/uploads/2026/06/ILGTSPEJAS-parskats-2025_gala.pdf" TargetMode="External"/><Relationship Id="rId260" Type="http://schemas.openxmlformats.org/officeDocument/2006/relationships/hyperlink" Target="https://www.jrt.lv/media/2026/4/20/Inform%C4%81cija%20par%20atl%C4%ABdz%C4%ABbas%20politiku%20un%20person%C4%81la%20materi%C4%81l%C4%81s%20motiv%C4%93%C5%A1anas%20instrumentiem_2026apr%C4%ABlis.pdf" TargetMode="External"/><Relationship Id="rId316" Type="http://schemas.openxmlformats.org/officeDocument/2006/relationships/hyperlink" Target="https://www.lnso.lv/darbibas-parskats/" TargetMode="External"/><Relationship Id="rId523" Type="http://schemas.openxmlformats.org/officeDocument/2006/relationships/hyperlink" Target="https://www.ldvc.lv/" TargetMode="External"/><Relationship Id="rId55" Type="http://schemas.openxmlformats.org/officeDocument/2006/relationships/hyperlink" Target="http://www.koris.lv/" TargetMode="External"/><Relationship Id="rId97" Type="http://schemas.openxmlformats.org/officeDocument/2006/relationships/hyperlink" Target="https://npvc.lv/kapitalsabiedribas-darbiba/kapitalsabiedribas-dalibnieku-sapulces/" TargetMode="External"/><Relationship Id="rId120" Type="http://schemas.openxmlformats.org/officeDocument/2006/relationships/hyperlink" Target="https://www.riga-airport.com/lv/korporativa-parvaldiba" TargetMode="External"/><Relationship Id="rId358" Type="http://schemas.openxmlformats.org/officeDocument/2006/relationships/hyperlink" Target="https://ludzahospital.lv/lv/client/publishable/" TargetMode="External"/><Relationship Id="rId565" Type="http://schemas.openxmlformats.org/officeDocument/2006/relationships/hyperlink" Target="https://ltv.lsm.lv/lv/par-ltv/gada-parskati" TargetMode="External"/><Relationship Id="rId162" Type="http://schemas.openxmlformats.org/officeDocument/2006/relationships/hyperlink" Target="https://poliklinika.iem.gov.lv/par-mums/kapitalsabiedribas-publiskojama-informacija/darbibas-parskati/" TargetMode="External"/><Relationship Id="rId218" Type="http://schemas.openxmlformats.org/officeDocument/2006/relationships/hyperlink" Target="https://www.stradini.lv/sites/default/files/editor/Korporat%C4%ABv%C4%81s%20p%C4%81rvald%C4%ABbas%20zi%C5%86ojums%202025.pdf" TargetMode="External"/><Relationship Id="rId425" Type="http://schemas.openxmlformats.org/officeDocument/2006/relationships/hyperlink" Target="https://ludzahospital.lv/lv/client/publishable/" TargetMode="External"/><Relationship Id="rId467" Type="http://schemas.openxmlformats.org/officeDocument/2006/relationships/hyperlink" Target="https://www.ldz.lv/lv/content/galvenie-darba-raaditaji" TargetMode="External"/><Relationship Id="rId271" Type="http://schemas.openxmlformats.org/officeDocument/2006/relationships/hyperlink" Target="https://www.lnsc.lv/par-mums/korporativa-informacija/parvaldiba/" TargetMode="External"/><Relationship Id="rId24" Type="http://schemas.openxmlformats.org/officeDocument/2006/relationships/hyperlink" Target="http://www.lnmc.lv/" TargetMode="External"/><Relationship Id="rId66" Type="http://schemas.openxmlformats.org/officeDocument/2006/relationships/hyperlink" Target="https://www.lso.lv/publiska-informacija/finanses" TargetMode="External"/><Relationship Id="rId131" Type="http://schemas.openxmlformats.org/officeDocument/2006/relationships/hyperlink" Target="https://lvceli.lv/par-lvc/par-uznemumu/struktura-2/" TargetMode="External"/><Relationship Id="rId327" Type="http://schemas.openxmlformats.org/officeDocument/2006/relationships/hyperlink" Target="https://www.pasts.lv/mes/butiskakas-uznemuma-politikas/pasakumi-korupcijas-riska-parvaldisanai-un-mazinasanai" TargetMode="External"/><Relationship Id="rId369" Type="http://schemas.openxmlformats.org/officeDocument/2006/relationships/hyperlink" Target="https://investors.airbaltic.com/lv/finansu-informacija" TargetMode="External"/><Relationship Id="rId534" Type="http://schemas.openxmlformats.org/officeDocument/2006/relationships/hyperlink" Target="https://latvenergo.lv/lv/investoriem/parskati" TargetMode="External"/><Relationship Id="rId576" Type="http://schemas.openxmlformats.org/officeDocument/2006/relationships/hyperlink" Target="https://ainazuslimnica.lv/par-slimnicu/informacija-par-kapitalsabiedribas-darbibu/" TargetMode="External"/><Relationship Id="rId173" Type="http://schemas.openxmlformats.org/officeDocument/2006/relationships/hyperlink" Target="https://www.ast.lv/lv/content/finansu-parskati" TargetMode="External"/><Relationship Id="rId229" Type="http://schemas.openxmlformats.org/officeDocument/2006/relationships/hyperlink" Target="https://www.atd.lv/lv/inform%C4%81cija-par-dal%C4%ABbnieku-sapulc%C4%93m" TargetMode="External"/><Relationship Id="rId380" Type="http://schemas.openxmlformats.org/officeDocument/2006/relationships/hyperlink" Target="https://www.possessor.gov.lv/par-mums/par-possesor/valde" TargetMode="External"/><Relationship Id="rId436" Type="http://schemas.openxmlformats.org/officeDocument/2006/relationships/hyperlink" Target="http://www.vivi.lv/" TargetMode="External"/><Relationship Id="rId601" Type="http://schemas.openxmlformats.org/officeDocument/2006/relationships/hyperlink" Target="https://cirks.lv/kapitalsabiedriba/" TargetMode="External"/><Relationship Id="rId240" Type="http://schemas.openxmlformats.org/officeDocument/2006/relationships/hyperlink" Target="https://dailesteatris.lv/lv/teatris/finanses-un-organizacija" TargetMode="External"/><Relationship Id="rId478" Type="http://schemas.openxmlformats.org/officeDocument/2006/relationships/hyperlink" Target="https://www.lvm.lv/images/lvm/par-mums/korporativa-parvaldiba/darbibas-parskati/2025/parskats_par_lvm_darbibas_rezultatiem_2025.pdf" TargetMode="External"/><Relationship Id="rId35" Type="http://schemas.openxmlformats.org/officeDocument/2006/relationships/hyperlink" Target="https://videscentrs.lvgmc.lv/" TargetMode="External"/><Relationship Id="rId77" Type="http://schemas.openxmlformats.org/officeDocument/2006/relationships/hyperlink" Target="https://lvif.gov.lv/par-mums/finansu-informacija/pretkorupcijas-pasakumi/" TargetMode="External"/><Relationship Id="rId100" Type="http://schemas.openxmlformats.org/officeDocument/2006/relationships/hyperlink" Target="https://www.gintermuiza.lv/valde/" TargetMode="External"/><Relationship Id="rId282" Type="http://schemas.openxmlformats.org/officeDocument/2006/relationships/hyperlink" Target="https://www.ldz.lv/lv/akcionaru-sapulces" TargetMode="External"/><Relationship Id="rId338" Type="http://schemas.openxmlformats.org/officeDocument/2006/relationships/hyperlink" Target="https://lvceli.lv/par-lvc/darbibas-raditaji/gada-parskati/" TargetMode="External"/><Relationship Id="rId503" Type="http://schemas.openxmlformats.org/officeDocument/2006/relationships/hyperlink" Target="https://www.lvm.lv/images/lvm/par-mums/korporativa-parvaldiba/darbibas-parskati/2026/lvm-ilgtspejas-zinojums-par-2025.gadu.pdf" TargetMode="External"/><Relationship Id="rId545" Type="http://schemas.openxmlformats.org/officeDocument/2006/relationships/hyperlink" Target="https://edzl.lv/par-edzl/uznemuma-struktura" TargetMode="External"/><Relationship Id="rId587" Type="http://schemas.openxmlformats.org/officeDocument/2006/relationships/hyperlink" Target="https://www.lgs.lv/wp-content/uploads/2026/02/Valdes_padomes_atalgojuma_politika-1.pdf" TargetMode="External"/><Relationship Id="rId8" Type="http://schemas.openxmlformats.org/officeDocument/2006/relationships/hyperlink" Target="http://www.dpns.gov.lv/" TargetMode="External"/><Relationship Id="rId142" Type="http://schemas.openxmlformats.org/officeDocument/2006/relationships/hyperlink" Target="https://www.altum.lv/investoriem/finansu-informacija/?tab=1" TargetMode="External"/><Relationship Id="rId184" Type="http://schemas.openxmlformats.org/officeDocument/2006/relationships/hyperlink" Target="https://static.latloto.lv/par-latvijas-loto/kvalitate_drosiba/ll_2024_gada_veiktajiem_pasak_korupcijas_un_interesu_konflikta_riska_noversanai_majaslapa.pdf" TargetMode="External"/><Relationship Id="rId391" Type="http://schemas.openxmlformats.org/officeDocument/2006/relationships/hyperlink" Target="https://aslimnica.lv/par-mums/kapitalsabiedribas-darbibu-raksturojosa-informacija/publiskojama-informacija-par-kapitalsabiedribas-darbibu-saskana-ar-publiskas-personas-kapitala-dalu-un-kapitalsabiedribu-parvaldibas-likumu/" TargetMode="External"/><Relationship Id="rId405" Type="http://schemas.openxmlformats.org/officeDocument/2006/relationships/hyperlink" Target="http://www.lvif.gov.lv/?object_id=395" TargetMode="External"/><Relationship Id="rId447" Type="http://schemas.openxmlformats.org/officeDocument/2006/relationships/hyperlink" Target="https://www.strencupns.lv/par-mums/kapitalsabiedribas-darbiba/finansu-informacija/" TargetMode="External"/><Relationship Id="rId612" Type="http://schemas.openxmlformats.org/officeDocument/2006/relationships/hyperlink" Target="https://www.vivi.lv/uploads/P%C4%81rskati/Vivi%20Gada%20parskats2025gads.pdf" TargetMode="External"/><Relationship Id="rId251" Type="http://schemas.openxmlformats.org/officeDocument/2006/relationships/hyperlink" Target="https://edzl.lv/par-edzl/uznemuma-darbiba" TargetMode="External"/><Relationship Id="rId489" Type="http://schemas.openxmlformats.org/officeDocument/2006/relationships/hyperlink" Target="https://www.altum.lv/investoriem/finansu-informacija?tab=3" TargetMode="External"/><Relationship Id="rId46" Type="http://schemas.openxmlformats.org/officeDocument/2006/relationships/hyperlink" Target="http://www.rtrit.lv/" TargetMode="External"/><Relationship Id="rId293" Type="http://schemas.openxmlformats.org/officeDocument/2006/relationships/hyperlink" Target="https://www.lja.lv/par-lja/parskati" TargetMode="External"/><Relationship Id="rId307" Type="http://schemas.openxmlformats.org/officeDocument/2006/relationships/hyperlink" Target="https://www.ldz.lv/lv/auditeti-gada-parskati" TargetMode="External"/><Relationship Id="rId349" Type="http://schemas.openxmlformats.org/officeDocument/2006/relationships/hyperlink" Target="https://videscentrs.lvgmc.lv/lapas/parvaldiba" TargetMode="External"/><Relationship Id="rId514" Type="http://schemas.openxmlformats.org/officeDocument/2006/relationships/hyperlink" Target="https://www.vases.lv/lv/finanses" TargetMode="External"/><Relationship Id="rId556" Type="http://schemas.openxmlformats.org/officeDocument/2006/relationships/hyperlink" Target="https://www.pasts.lv/mes/parskati-un-statistika/finansu-informacija" TargetMode="External"/><Relationship Id="rId88" Type="http://schemas.openxmlformats.org/officeDocument/2006/relationships/hyperlink" Target="http://www.nrcvaivari.lv/lv/atalgojuma-politikas-principi" TargetMode="External"/><Relationship Id="rId111" Type="http://schemas.openxmlformats.org/officeDocument/2006/relationships/hyperlink" Target="https://www.tos.lv/lv/dokumentacija/81" TargetMode="External"/><Relationship Id="rId153" Type="http://schemas.openxmlformats.org/officeDocument/2006/relationships/hyperlink" Target="https://llkc.lv/wp-content/uploads/2024/12/cv_martins_lv_2024.pdf" TargetMode="External"/><Relationship Id="rId195" Type="http://schemas.openxmlformats.org/officeDocument/2006/relationships/hyperlink" Target="https://www.tna.lv/par-mums/normativie-akti/" TargetMode="External"/><Relationship Id="rId209" Type="http://schemas.openxmlformats.org/officeDocument/2006/relationships/hyperlink" Target="https://latvenergo.lv/lv/investoriem/parskati" TargetMode="External"/><Relationship Id="rId360" Type="http://schemas.openxmlformats.org/officeDocument/2006/relationships/hyperlink" Target="https://ludzahospital.lv/lv/client/publishable/" TargetMode="External"/><Relationship Id="rId416" Type="http://schemas.openxmlformats.org/officeDocument/2006/relationships/hyperlink" Target="https://valmierasteatris.lv/merki-un-parskati/" TargetMode="External"/><Relationship Id="rId598" Type="http://schemas.openxmlformats.org/officeDocument/2006/relationships/hyperlink" Target="https://sampeteranams.lv/dokumenti/vadibas-informacija/" TargetMode="External"/><Relationship Id="rId220" Type="http://schemas.openxmlformats.org/officeDocument/2006/relationships/hyperlink" Target="https://npvc.lv/wp-content/uploads/2026/06/Gada_parskata_12_1_pielikums_Pazinojums_par_korporativo_parvaldibu_2025.docx" TargetMode="External"/><Relationship Id="rId458" Type="http://schemas.openxmlformats.org/officeDocument/2006/relationships/hyperlink" Target="https://www.lvrtc.lv/par-lvrtc/finanses/finansu-un-nefinansu-merki/" TargetMode="External"/><Relationship Id="rId15" Type="http://schemas.openxmlformats.org/officeDocument/2006/relationships/hyperlink" Target="http://www.lnsc.lv/" TargetMode="External"/><Relationship Id="rId57" Type="http://schemas.openxmlformats.org/officeDocument/2006/relationships/hyperlink" Target="http://www.lvif.gov.lv/" TargetMode="External"/><Relationship Id="rId262" Type="http://schemas.openxmlformats.org/officeDocument/2006/relationships/hyperlink" Target="https://www.jrt.lv/teatris/merki-parskati/" TargetMode="External"/><Relationship Id="rId318" Type="http://schemas.openxmlformats.org/officeDocument/2006/relationships/hyperlink" Target="https://www.lnso.lv/wp-content/uploads/files/valdes-locekles-indras-lukinas-cv.pdf" TargetMode="External"/><Relationship Id="rId525" Type="http://schemas.openxmlformats.org/officeDocument/2006/relationships/hyperlink" Target="https://ldvc.lv/publikacijas-un-parskati/" TargetMode="External"/><Relationship Id="rId567" Type="http://schemas.openxmlformats.org/officeDocument/2006/relationships/hyperlink" Target="https://ltv.lsm.lv/vadiba" TargetMode="External"/><Relationship Id="rId99" Type="http://schemas.openxmlformats.org/officeDocument/2006/relationships/hyperlink" Target="https://npvc.lv/parskati-2025-gads/" TargetMode="External"/><Relationship Id="rId122" Type="http://schemas.openxmlformats.org/officeDocument/2006/relationships/hyperlink" Target="https://www.vivi.lv/uploads/P%C4%81rskati/Vivi%20Gada%20parskats2025gads.pdf" TargetMode="External"/><Relationship Id="rId164" Type="http://schemas.openxmlformats.org/officeDocument/2006/relationships/hyperlink" Target="https://www.rtrit.lv/publiskojama-informacija-par-kapitalsabiedribas-darbibu/" TargetMode="External"/><Relationship Id="rId371" Type="http://schemas.openxmlformats.org/officeDocument/2006/relationships/hyperlink" Target="https://www.gintermuiza.lv/parmums/" TargetMode="External"/><Relationship Id="rId427" Type="http://schemas.openxmlformats.org/officeDocument/2006/relationships/hyperlink" Target="https://www.ldz.lv/sites/default/files/LDz-konsolidetais-un-ilgtspejas-parskats-2025.pdf" TargetMode="External"/><Relationship Id="rId469" Type="http://schemas.openxmlformats.org/officeDocument/2006/relationships/hyperlink" Target="https://latvenergo.lv/lv/investoriem/parskati" TargetMode="External"/><Relationship Id="rId26" Type="http://schemas.openxmlformats.org/officeDocument/2006/relationships/hyperlink" Target="http://www.teatris.lv/" TargetMode="External"/><Relationship Id="rId231" Type="http://schemas.openxmlformats.org/officeDocument/2006/relationships/hyperlink" Target="https://bkus.lv/lv/parskati-un-darbibas-raditaji" TargetMode="External"/><Relationship Id="rId273" Type="http://schemas.openxmlformats.org/officeDocument/2006/relationships/hyperlink" Target="https://latvenergo.lv/lv/investoriem/korporativa-parvaldiba" TargetMode="External"/><Relationship Id="rId329" Type="http://schemas.openxmlformats.org/officeDocument/2006/relationships/hyperlink" Target="https://www.opera.lv/lv/par-mums/darbinieki/vadiba/" TargetMode="External"/><Relationship Id="rId480" Type="http://schemas.openxmlformats.org/officeDocument/2006/relationships/hyperlink" Target="https://www.meliorprojekts.lv/" TargetMode="External"/><Relationship Id="rId536" Type="http://schemas.openxmlformats.org/officeDocument/2006/relationships/hyperlink" Target="https://www.lja.lv/finansu-un-nefinansu-merki/" TargetMode="External"/><Relationship Id="rId68" Type="http://schemas.openxmlformats.org/officeDocument/2006/relationships/hyperlink" Target="https://www.lso.lv/publiska-informacija/oficialie-dokumenti" TargetMode="External"/><Relationship Id="rId133" Type="http://schemas.openxmlformats.org/officeDocument/2006/relationships/hyperlink" Target="http://www.airbaltic.com/" TargetMode="External"/><Relationship Id="rId175" Type="http://schemas.openxmlformats.org/officeDocument/2006/relationships/hyperlink" Target="https://www.prove.lv/about/publications" TargetMode="External"/><Relationship Id="rId340" Type="http://schemas.openxmlformats.org/officeDocument/2006/relationships/hyperlink" Target="https://www.lvrtc.lv/par-lvrtc/finanses/gada-parskati/" TargetMode="External"/><Relationship Id="rId578" Type="http://schemas.openxmlformats.org/officeDocument/2006/relationships/hyperlink" Target="https://dpns.gov.lv/index.php/lv/kapit-lsabiedr-bas-p-rskati/korporativas-parvaldibas-zinojumi" TargetMode="External"/><Relationship Id="rId200" Type="http://schemas.openxmlformats.org/officeDocument/2006/relationships/hyperlink" Target="https://www.lv.lv/lv/par-mums/oficialais-izdevejs/vadiba" TargetMode="External"/><Relationship Id="rId382" Type="http://schemas.openxmlformats.org/officeDocument/2006/relationships/hyperlink" Target="https://www.stradini.lv/lv/content/valde" TargetMode="External"/><Relationship Id="rId438" Type="http://schemas.openxmlformats.org/officeDocument/2006/relationships/hyperlink" Target="https://www.stradini.lv/lv/content/atalgojuma-principi" TargetMode="External"/><Relationship Id="rId603" Type="http://schemas.openxmlformats.org/officeDocument/2006/relationships/hyperlink" Target="https://www.lvm.lv/par-mums/korporativa-parvaldiba/skaitli-un-fakti" TargetMode="External"/><Relationship Id="rId242" Type="http://schemas.openxmlformats.org/officeDocument/2006/relationships/hyperlink" Target="https://dailesteatris.lv/lv/teatris/finanses-un-organizacija" TargetMode="External"/><Relationship Id="rId284" Type="http://schemas.openxmlformats.org/officeDocument/2006/relationships/hyperlink" Target="https://www.ldz.lv/lv/auditeti-gada-parskati" TargetMode="External"/><Relationship Id="rId491" Type="http://schemas.openxmlformats.org/officeDocument/2006/relationships/hyperlink" Target="https://www.tos.lv/lv/dokumentacija/72" TargetMode="External"/><Relationship Id="rId505" Type="http://schemas.openxmlformats.org/officeDocument/2006/relationships/hyperlink" Target="https://www.tet.lv/images/Tet_grupas_ilgtspejas_parskats_2025_LAT_v16Jun2026.pdf" TargetMode="External"/><Relationship Id="rId37" Type="http://schemas.openxmlformats.org/officeDocument/2006/relationships/hyperlink" Target="http://www.meliorprojekts.lv/" TargetMode="External"/><Relationship Id="rId79" Type="http://schemas.openxmlformats.org/officeDocument/2006/relationships/hyperlink" Target="https://dpns.gov.lv/index.php/lv/zi-as-par-kapit-lsabiedr-bas-darb-bu/2015-01-28-08-47-45" TargetMode="External"/><Relationship Id="rId102" Type="http://schemas.openxmlformats.org/officeDocument/2006/relationships/hyperlink" Target="http://www.gintermuiza.lv/sapulces/" TargetMode="External"/><Relationship Id="rId144" Type="http://schemas.openxmlformats.org/officeDocument/2006/relationships/hyperlink" Target="https://www.altum.lv/investoriem/pazinojumi/" TargetMode="External"/><Relationship Id="rId547" Type="http://schemas.openxmlformats.org/officeDocument/2006/relationships/hyperlink" Target="https://www.mod.gov.lv/lv/uznemejiem/sia-valsts-aizsardzibas-korporacija" TargetMode="External"/><Relationship Id="rId589" Type="http://schemas.openxmlformats.org/officeDocument/2006/relationships/hyperlink" Target="https://llkc.lv/par-llkc/" TargetMode="External"/><Relationship Id="rId90" Type="http://schemas.openxmlformats.org/officeDocument/2006/relationships/hyperlink" Target="https://www.nrcvaivari.lv/lv/informacija-saskana-ar-publiskas-personas-kapitala-dalu-un-kapitalsabiedribu-parvaldibas-likumu" TargetMode="External"/><Relationship Id="rId186" Type="http://schemas.openxmlformats.org/officeDocument/2006/relationships/hyperlink" Target="https://static.latloto.lv/upload/documents/kvalitate_drosiba_korporativa_sociala_atbildiba/atalgojuma-politika_23-01-2025.pdf" TargetMode="External"/><Relationship Id="rId351" Type="http://schemas.openxmlformats.org/officeDocument/2006/relationships/hyperlink" Target="https://videscentrs.lvgmc.lv/lapas/finansu-informacija" TargetMode="External"/><Relationship Id="rId393" Type="http://schemas.openxmlformats.org/officeDocument/2006/relationships/hyperlink" Target="https://aslimnica.lv/par-mums/padome/" TargetMode="External"/><Relationship Id="rId407" Type="http://schemas.openxmlformats.org/officeDocument/2006/relationships/hyperlink" Target="https://koris.lv/par-kori/valdes-loceklis/" TargetMode="External"/><Relationship Id="rId449" Type="http://schemas.openxmlformats.org/officeDocument/2006/relationships/hyperlink" Target="https://cirks.lv/kapitalsabiedriba/" TargetMode="External"/><Relationship Id="rId614" Type="http://schemas.openxmlformats.org/officeDocument/2006/relationships/hyperlink" Target="https://aslimnica.lv/par-mums/kapitalsabiedribas-darbibu-raksturojosa-informacija/" TargetMode="External"/><Relationship Id="rId211" Type="http://schemas.openxmlformats.org/officeDocument/2006/relationships/hyperlink" Target="https://www.lau.lv/uploads/uploads/PAR%20LAU/gada%20parskati/2025/LAU_Gada_parskats_2025.pdf" TargetMode="External"/><Relationship Id="rId253" Type="http://schemas.openxmlformats.org/officeDocument/2006/relationships/hyperlink" Target="https://edzl.lv/par-edzl/uznemuma-struktura" TargetMode="External"/><Relationship Id="rId295" Type="http://schemas.openxmlformats.org/officeDocument/2006/relationships/hyperlink" Target="https://www.latvijaskoncerti.lv/lv/par-uznemumu/vispariga-informacija/" TargetMode="External"/><Relationship Id="rId309" Type="http://schemas.openxmlformats.org/officeDocument/2006/relationships/hyperlink" Target="https://www.lelluteatris.lv/lv/teatris/merki-un-parskati/informacija-par-kapitalsabiedribas-valdi" TargetMode="External"/><Relationship Id="rId460" Type="http://schemas.openxmlformats.org/officeDocument/2006/relationships/hyperlink" Target="https://www.opera.lv/lv/par-mums/parskati-un-finansu-raditaji/strategiskie-merki/" TargetMode="External"/><Relationship Id="rId516" Type="http://schemas.openxmlformats.org/officeDocument/2006/relationships/hyperlink" Target="https://slimnica.daugavpils.lv/par-mums/publiskojama-informacija/" TargetMode="External"/><Relationship Id="rId48" Type="http://schemas.openxmlformats.org/officeDocument/2006/relationships/hyperlink" Target="http://www.riga-airport.com/" TargetMode="External"/><Relationship Id="rId113" Type="http://schemas.openxmlformats.org/officeDocument/2006/relationships/hyperlink" Target="https://www.tos.lv/lv/dokumentacija/11" TargetMode="External"/><Relationship Id="rId320" Type="http://schemas.openxmlformats.org/officeDocument/2006/relationships/hyperlink" Target="https://www.lnso.lv/darbibas-parskats/" TargetMode="External"/><Relationship Id="rId558" Type="http://schemas.openxmlformats.org/officeDocument/2006/relationships/hyperlink" Target="https://irp.cdn-website.com/7f8db8ff/files/uploaded/Meliorprojekts_valdes_v%C4%93rt%C4%93jums_2023.pdf" TargetMode="External"/><Relationship Id="rId155" Type="http://schemas.openxmlformats.org/officeDocument/2006/relationships/hyperlink" Target="https://arhivs.llkc.lv/sites/default/files/baskik_p/pielikumi/info_majaslapa_par_dalibnieku_sapulcem_2024_12.pdf" TargetMode="External"/><Relationship Id="rId197" Type="http://schemas.openxmlformats.org/officeDocument/2006/relationships/hyperlink" Target="https://www.meliorprojekts.lv/komanda" TargetMode="External"/><Relationship Id="rId362" Type="http://schemas.openxmlformats.org/officeDocument/2006/relationships/hyperlink" Target="https://www.mct.lv/lv/teatris/par-kapitalsabiedribu" TargetMode="External"/><Relationship Id="rId418" Type="http://schemas.openxmlformats.org/officeDocument/2006/relationships/hyperlink" Target="https://www.tet.lv/par-mums/dokumenti" TargetMode="External"/><Relationship Id="rId222" Type="http://schemas.openxmlformats.org/officeDocument/2006/relationships/hyperlink" Target="https://www.ast.lv/lv/content/finansu-parskati" TargetMode="External"/><Relationship Id="rId264" Type="http://schemas.openxmlformats.org/officeDocument/2006/relationships/hyperlink" Target="https://www.jrt.lv/teatris/merki-parskati/" TargetMode="External"/><Relationship Id="rId471" Type="http://schemas.openxmlformats.org/officeDocument/2006/relationships/hyperlink" Target="https://www.jrt.lv/teatris/merki-parskati/" TargetMode="External"/><Relationship Id="rId17" Type="http://schemas.openxmlformats.org/officeDocument/2006/relationships/hyperlink" Target="http://www.lau.lv/" TargetMode="External"/><Relationship Id="rId59" Type="http://schemas.openxmlformats.org/officeDocument/2006/relationships/hyperlink" Target="https://dailesteatris.lv/userfiles/files/Korupcijas_noversana_2025.pdf" TargetMode="External"/><Relationship Id="rId124" Type="http://schemas.openxmlformats.org/officeDocument/2006/relationships/hyperlink" Target="https://www.lvrtc.lv/vadiba/padome/" TargetMode="External"/><Relationship Id="rId527" Type="http://schemas.openxmlformats.org/officeDocument/2006/relationships/hyperlink" Target="https://www.possessor.gov.lv/par-mums/par-possesor/valde" TargetMode="External"/><Relationship Id="rId569" Type="http://schemas.openxmlformats.org/officeDocument/2006/relationships/hyperlink" Target="https://ltv.lsm.lv/storage/finance-reports/fc6a295d6394843518223f303027e4a3.pdf" TargetMode="External"/><Relationship Id="rId70" Type="http://schemas.openxmlformats.org/officeDocument/2006/relationships/hyperlink" Target="https://www.mct.lv/lv/teatris/par-kapitalsabiedribu" TargetMode="External"/><Relationship Id="rId166" Type="http://schemas.openxmlformats.org/officeDocument/2006/relationships/hyperlink" Target="https://www.rtrit.lv/normativie-dokumenti/" TargetMode="External"/><Relationship Id="rId331" Type="http://schemas.openxmlformats.org/officeDocument/2006/relationships/hyperlink" Target="https://www.opera.lv/lv/par-mums/parskati-un-finansu-raditaji/darbibas-parskats/" TargetMode="External"/><Relationship Id="rId373" Type="http://schemas.openxmlformats.org/officeDocument/2006/relationships/hyperlink" Target="https://www.vivi.lv/lv/par-mums/parvalde/" TargetMode="External"/><Relationship Id="rId429" Type="http://schemas.openxmlformats.org/officeDocument/2006/relationships/hyperlink" Target="https://www.prove.lv/about/publications" TargetMode="External"/><Relationship Id="rId580" Type="http://schemas.openxmlformats.org/officeDocument/2006/relationships/hyperlink" Target="https://www.daugavpilsteatris.lv/years/2025" TargetMode="External"/><Relationship Id="rId1" Type="http://schemas.openxmlformats.org/officeDocument/2006/relationships/hyperlink" Target="http://www.altum.lv/" TargetMode="External"/><Relationship Id="rId233" Type="http://schemas.openxmlformats.org/officeDocument/2006/relationships/hyperlink" Target="https://ainazuslimnica.lv/par-slimnicu/informacija-par-kapitalsabiedribas-darbibu/" TargetMode="External"/><Relationship Id="rId440" Type="http://schemas.openxmlformats.org/officeDocument/2006/relationships/hyperlink" Target="https://www.tos.lv/lv/dokumentacija/104" TargetMode="External"/><Relationship Id="rId28" Type="http://schemas.openxmlformats.org/officeDocument/2006/relationships/hyperlink" Target="http://www.pasts.lv/" TargetMode="External"/><Relationship Id="rId275" Type="http://schemas.openxmlformats.org/officeDocument/2006/relationships/hyperlink" Target="https://www.lau.lv/lv/lau/vadiba-un-struktura" TargetMode="External"/><Relationship Id="rId300" Type="http://schemas.openxmlformats.org/officeDocument/2006/relationships/hyperlink" Target="https://www.latvijaskoncerti.lv/lv/par-uznemumu/parskati/" TargetMode="External"/><Relationship Id="rId482" Type="http://schemas.openxmlformats.org/officeDocument/2006/relationships/hyperlink" Target="https://www.zmni.lv/nauda-un-finanses/" TargetMode="External"/><Relationship Id="rId538" Type="http://schemas.openxmlformats.org/officeDocument/2006/relationships/hyperlink" Target="https://lnmc.lv/finansu-parskati/" TargetMode="External"/><Relationship Id="rId81" Type="http://schemas.openxmlformats.org/officeDocument/2006/relationships/hyperlink" Target="https://dpns.gov.lv/index.php/lv/kapit-lsabiedr-bas-p-rskati/dal-bnieku-sapulces-protokoli" TargetMode="External"/><Relationship Id="rId135" Type="http://schemas.openxmlformats.org/officeDocument/2006/relationships/hyperlink" Target="https://www.airbaltic.com/lv/korporativa-parvaldiba" TargetMode="External"/><Relationship Id="rId177" Type="http://schemas.openxmlformats.org/officeDocument/2006/relationships/hyperlink" Target="https://www.vni.lv/par-mums/par-uznemumu" TargetMode="External"/><Relationship Id="rId342" Type="http://schemas.openxmlformats.org/officeDocument/2006/relationships/hyperlink" Target="https://www.lvrtc.lv/vadiba/akcionaru_sapulce/" TargetMode="External"/><Relationship Id="rId384" Type="http://schemas.openxmlformats.org/officeDocument/2006/relationships/hyperlink" Target="https://www.stradini.lv/lv/content/auditeti-gada-parskati" TargetMode="External"/><Relationship Id="rId591" Type="http://schemas.openxmlformats.org/officeDocument/2006/relationships/hyperlink" Target="https://www.opera.lv/lv/par-mums/parskati-un-finansu-raditaji/strategiskie-merki/" TargetMode="External"/><Relationship Id="rId605" Type="http://schemas.openxmlformats.org/officeDocument/2006/relationships/hyperlink" Target="https://npvc.lv/kapitalsabiedribas-darbiba/iemaksas-valsts-budzeta/" TargetMode="External"/><Relationship Id="rId202" Type="http://schemas.openxmlformats.org/officeDocument/2006/relationships/hyperlink" Target="https://www.lv.lv/lv/par-mums/finansu-informacija/publiskie-parskati" TargetMode="External"/><Relationship Id="rId244" Type="http://schemas.openxmlformats.org/officeDocument/2006/relationships/hyperlink" Target="https://dpns.gov.lv/index.php/lv/kapit-lsabiedr-bas-p-rskati/2015-01-28-09-08-27" TargetMode="External"/><Relationship Id="rId39" Type="http://schemas.openxmlformats.org/officeDocument/2006/relationships/hyperlink" Target="http://www.nrcvaivari.lv/" TargetMode="External"/><Relationship Id="rId286" Type="http://schemas.openxmlformats.org/officeDocument/2006/relationships/hyperlink" Target="https://www.lgs.lv/korporativa-informacija/par-lgs/valde-un-padome/" TargetMode="External"/><Relationship Id="rId451" Type="http://schemas.openxmlformats.org/officeDocument/2006/relationships/hyperlink" Target="https://www.possessor.gov.lv/par-mums/darbibas-rezultati" TargetMode="External"/><Relationship Id="rId493" Type="http://schemas.openxmlformats.org/officeDocument/2006/relationships/hyperlink" Target="https://npvc.lv/rpnc-merku-karte-2023-2026/" TargetMode="External"/><Relationship Id="rId507" Type="http://schemas.openxmlformats.org/officeDocument/2006/relationships/hyperlink" Target="https://assets.airbaltic.com/f/236210/x/acd627a8d0/as-air-baltic-corporation-gada-parskats-par-2025-gadu-1.pdf" TargetMode="External"/><Relationship Id="rId549" Type="http://schemas.openxmlformats.org/officeDocument/2006/relationships/hyperlink" Target="https://www.mod.gov.lv/lv/uznemejiem/sia-valsts-aizsardzibas-korporacija" TargetMode="External"/><Relationship Id="rId50" Type="http://schemas.openxmlformats.org/officeDocument/2006/relationships/hyperlink" Target="http://www.sampeteranams.lv/" TargetMode="External"/><Relationship Id="rId104" Type="http://schemas.openxmlformats.org/officeDocument/2006/relationships/hyperlink" Target="http://www.gintermuiza.lv/parmums/" TargetMode="External"/><Relationship Id="rId146" Type="http://schemas.openxmlformats.org/officeDocument/2006/relationships/hyperlink" Target="https://www.csdd.lv/par-kapitalsabiedribu/csdd-arkartas-akcionaru-sapulce" TargetMode="External"/><Relationship Id="rId188" Type="http://schemas.openxmlformats.org/officeDocument/2006/relationships/hyperlink" Target="https://www.zmni.lv/wp-content/uploads/2022/06/veiktas-iemaksas-valsts-un-pasvaldibas-budzeta_2016-2021.pdf" TargetMode="External"/><Relationship Id="rId311" Type="http://schemas.openxmlformats.org/officeDocument/2006/relationships/hyperlink" Target="https://www.latloto.lv/lv/par-latvijas-loto/finansu-un-ilgtspejas-parskati" TargetMode="External"/><Relationship Id="rId353" Type="http://schemas.openxmlformats.org/officeDocument/2006/relationships/hyperlink" Target="https://www.lso.lv/publiska-informacija/finanses" TargetMode="External"/><Relationship Id="rId395" Type="http://schemas.openxmlformats.org/officeDocument/2006/relationships/hyperlink" Target="https://cirks.lv/kapitalsabiedriba/" TargetMode="External"/><Relationship Id="rId409" Type="http://schemas.openxmlformats.org/officeDocument/2006/relationships/hyperlink" Target="https://koris.lv/darbibas-parskats/" TargetMode="External"/><Relationship Id="rId560" Type="http://schemas.openxmlformats.org/officeDocument/2006/relationships/hyperlink" Target="https://www.lsm.lv/par-mums/" TargetMode="External"/><Relationship Id="rId92" Type="http://schemas.openxmlformats.org/officeDocument/2006/relationships/hyperlink" Target="https://view.officeapps.live.com/op/view.aspx?src=https%3A%2F%2Fwww.stradini.lv%2Fsites%2Fdefault%2Ffiles%2Feditor%2FInform%25C4%2581cija%2520par%2520korupcijas%2520nov%25C4%2593r%25C5%25A1anas%2520pas%25C4%2581kumiem%25202018_2019_2020_2021_2022_2023_2024.docx&amp;wdOrigin=BROWSELINK" TargetMode="External"/><Relationship Id="rId213" Type="http://schemas.openxmlformats.org/officeDocument/2006/relationships/hyperlink" Target="https://latvenergo.lv/lv/investoriem/parskati" TargetMode="External"/><Relationship Id="rId420" Type="http://schemas.openxmlformats.org/officeDocument/2006/relationships/hyperlink" Target="https://bkus.lv/lv/parskati-un-darbibas-raditaji" TargetMode="External"/><Relationship Id="rId616" Type="http://schemas.openxmlformats.org/officeDocument/2006/relationships/hyperlink" Target="https://www.rtrit.lv/uznemuma-parskati/" TargetMode="External"/><Relationship Id="rId255" Type="http://schemas.openxmlformats.org/officeDocument/2006/relationships/hyperlink" Target="https://www.vases.lv/lv/content/akcionaru-sapulces-lemumi" TargetMode="External"/><Relationship Id="rId297" Type="http://schemas.openxmlformats.org/officeDocument/2006/relationships/hyperlink" Target="https://www.latvijaskoncerti.lv/lv/par-uznemumu/vispariga-informacija/" TargetMode="External"/><Relationship Id="rId462" Type="http://schemas.openxmlformats.org/officeDocument/2006/relationships/hyperlink" Target="https://www.latloto.lv/lv/par-latvijas-loto/misija" TargetMode="External"/><Relationship Id="rId518" Type="http://schemas.openxmlformats.org/officeDocument/2006/relationships/hyperlink" Target="https://slimnica.daugavpils.lv/par-mums/publiskojama-informacija/" TargetMode="External"/><Relationship Id="rId115" Type="http://schemas.openxmlformats.org/officeDocument/2006/relationships/hyperlink" Target="https://www.tos.lv/lv/dokumentacija/48" TargetMode="External"/><Relationship Id="rId157" Type="http://schemas.openxmlformats.org/officeDocument/2006/relationships/hyperlink" Target="https://llkc.lv/par-llkc/" TargetMode="External"/><Relationship Id="rId322" Type="http://schemas.openxmlformats.org/officeDocument/2006/relationships/hyperlink" Target="https://teatris.lv/wp-content/uploads/2026/02/Kapitalsabiedribas-sasauktas-sapulces-2025-1.pdf" TargetMode="External"/><Relationship Id="rId364" Type="http://schemas.openxmlformats.org/officeDocument/2006/relationships/hyperlink" Target="https://www.mct.lv/lv/teatris/par-kapitalsabiedribu" TargetMode="External"/><Relationship Id="rId61" Type="http://schemas.openxmlformats.org/officeDocument/2006/relationships/hyperlink" Target="https://kremeratabaltica.com/uploads/files/PAS%C4%80KUMI%20KORUPCIJAS%20RISKA%20IDENTIFIC%C4%92%C5%A0ANAI%20UN%20NOV%C4%92R%C5%A0ANAI%20VSIA%20KREMERATA%20BALTICA%202024%202.pdf" TargetMode="External"/><Relationship Id="rId199" Type="http://schemas.openxmlformats.org/officeDocument/2006/relationships/hyperlink" Target="https://www.meliorprojekts.lv/" TargetMode="External"/><Relationship Id="rId571" Type="http://schemas.openxmlformats.org/officeDocument/2006/relationships/hyperlink" Target="https://www.ast.lv/sites/default/files/editor/AST-Ilgtspejas-Finansu-Parskats-2025-Apstiprinats.pdf" TargetMode="External"/><Relationship Id="rId19" Type="http://schemas.openxmlformats.org/officeDocument/2006/relationships/hyperlink" Target="http://www.lgs.lv/" TargetMode="External"/><Relationship Id="rId224" Type="http://schemas.openxmlformats.org/officeDocument/2006/relationships/hyperlink" Target="https://www.atd.lv/lv/jaunumi/parskati" TargetMode="External"/><Relationship Id="rId266" Type="http://schemas.openxmlformats.org/officeDocument/2006/relationships/hyperlink" Target="https://kremeratabaltica.com/lv/merki-un-finansu-parskati" TargetMode="External"/><Relationship Id="rId431" Type="http://schemas.openxmlformats.org/officeDocument/2006/relationships/hyperlink" Target="https://www.prove.lv/about/publications" TargetMode="External"/><Relationship Id="rId473" Type="http://schemas.openxmlformats.org/officeDocument/2006/relationships/hyperlink" Target="https://www.daugavpilsteatris.lv/years/2025" TargetMode="External"/><Relationship Id="rId529" Type="http://schemas.openxmlformats.org/officeDocument/2006/relationships/hyperlink" Target="https://www.zmni.lv/nauda-un-finanses/" TargetMode="External"/><Relationship Id="rId30" Type="http://schemas.openxmlformats.org/officeDocument/2006/relationships/hyperlink" Target="http://www.lvs.lv/" TargetMode="External"/><Relationship Id="rId126" Type="http://schemas.openxmlformats.org/officeDocument/2006/relationships/hyperlink" Target="https://www.lvrtc.lv/par-lvrtc/finanses/" TargetMode="External"/><Relationship Id="rId168" Type="http://schemas.openxmlformats.org/officeDocument/2006/relationships/hyperlink" Target="https://sampeteranams.lv/dokumenti/vadibas-informacija/" TargetMode="External"/><Relationship Id="rId333" Type="http://schemas.openxmlformats.org/officeDocument/2006/relationships/hyperlink" Target="https://www.opera.lv/lv/par-mums/parskati-un-finansu-raditaji/nodoklu-maksajumi/" TargetMode="External"/><Relationship Id="rId540" Type="http://schemas.openxmlformats.org/officeDocument/2006/relationships/hyperlink" Target="https://lnmc.lv/finansu-parskati/" TargetMode="External"/><Relationship Id="rId72" Type="http://schemas.openxmlformats.org/officeDocument/2006/relationships/hyperlink" Target="https://valmierasteatris.lv/wp-content/uploads/2026/04/Pretkorupcijas_2025_izpilde.pdf" TargetMode="External"/><Relationship Id="rId375" Type="http://schemas.openxmlformats.org/officeDocument/2006/relationships/hyperlink" Target="https://piejurasslimnica.lv/lv/publiskojama-informacija/lapa/informacijas-apkopojums" TargetMode="External"/><Relationship Id="rId582" Type="http://schemas.openxmlformats.org/officeDocument/2006/relationships/hyperlink" Target="https://poliklinika.iem.gov.lv/par-mums/kapitalsabiedribas-publiskojama-informacija/informacija/valde/" TargetMode="External"/><Relationship Id="rId3" Type="http://schemas.openxmlformats.org/officeDocument/2006/relationships/hyperlink" Target="http://www.atd.lv/" TargetMode="External"/><Relationship Id="rId235" Type="http://schemas.openxmlformats.org/officeDocument/2006/relationships/hyperlink" Target="https://ainazuslimnica.lv/par-slimnicu/kapitalsabiedribas-finansu-parskati/" TargetMode="External"/><Relationship Id="rId277" Type="http://schemas.openxmlformats.org/officeDocument/2006/relationships/hyperlink" Target="https://www.lau.lv/lv/lau/finanses" TargetMode="External"/><Relationship Id="rId400" Type="http://schemas.openxmlformats.org/officeDocument/2006/relationships/hyperlink" Target="https://npvc.lv/kapitalsabiedribas-darbiba/valsts-budzeta-izlietojums/" TargetMode="External"/><Relationship Id="rId442" Type="http://schemas.openxmlformats.org/officeDocument/2006/relationships/hyperlink" Target="https://www.vni.lv/uploads/2026/05/VN%C4%AA%20-%202025%20P%C4%81rskats.pdf" TargetMode="External"/><Relationship Id="rId484" Type="http://schemas.openxmlformats.org/officeDocument/2006/relationships/hyperlink" Target="https://www.prove.lv/about/publications" TargetMode="External"/><Relationship Id="rId137" Type="http://schemas.openxmlformats.org/officeDocument/2006/relationships/hyperlink" Target="https://piejurasslimnica.lv/lv/publiskojama-informacija/lapa/informacijas-apkopojums" TargetMode="External"/><Relationship Id="rId302" Type="http://schemas.openxmlformats.org/officeDocument/2006/relationships/hyperlink" Target="https://www.lelluteatris.lv/lv/teatris/merki-un-parskati/veiktas-iemaksas-valsts-budzeta" TargetMode="External"/><Relationship Id="rId344" Type="http://schemas.openxmlformats.org/officeDocument/2006/relationships/hyperlink" Target="https://www.lv.lv/lv/par-mums/finansu-informacija/publiskie-parskati" TargetMode="External"/><Relationship Id="rId41" Type="http://schemas.openxmlformats.org/officeDocument/2006/relationships/hyperlink" Target="http://www.piejurasslimnica.lv/" TargetMode="External"/><Relationship Id="rId83" Type="http://schemas.openxmlformats.org/officeDocument/2006/relationships/hyperlink" Target="https://dpns.gov.lv/index.php/lv/kapit-lsabiedr-bas-p-rskati/dal-bnieku-sapulces-protokoli" TargetMode="External"/><Relationship Id="rId179" Type="http://schemas.openxmlformats.org/officeDocument/2006/relationships/hyperlink" Target="https://www.vni.lv/par-mums/korporativa-parvaldiba" TargetMode="External"/><Relationship Id="rId386" Type="http://schemas.openxmlformats.org/officeDocument/2006/relationships/hyperlink" Target="https://www.stradini.lv/lv/content/publiskojama-informacija-par-kapitalsabiedribas-darbibu" TargetMode="External"/><Relationship Id="rId551" Type="http://schemas.openxmlformats.org/officeDocument/2006/relationships/hyperlink" Target="https://www.mod.gov.lv/lv/uznemejiem/sia-valsts-aizsardzibas-korporacija/sia-valsts-aizsardzibas-korporacija-dalibnieku" TargetMode="External"/><Relationship Id="rId593" Type="http://schemas.openxmlformats.org/officeDocument/2006/relationships/hyperlink" Target="https://www.tet.lv/images/Tet_grupas_ilgtspejas_parskats_2025_LAT_v16Jun2026.pdf" TargetMode="External"/><Relationship Id="rId607" Type="http://schemas.openxmlformats.org/officeDocument/2006/relationships/hyperlink" Target="https://npvc.lv/nefinansu-pazinojumi/" TargetMode="External"/><Relationship Id="rId190" Type="http://schemas.openxmlformats.org/officeDocument/2006/relationships/hyperlink" Target="https://www.zmni.lv/dalibnieku-sapulces/" TargetMode="External"/><Relationship Id="rId204" Type="http://schemas.openxmlformats.org/officeDocument/2006/relationships/hyperlink" Target="https://www.lvm.lv/par-mums/korporativa-parvaldiba/strategija" TargetMode="External"/><Relationship Id="rId246" Type="http://schemas.openxmlformats.org/officeDocument/2006/relationships/hyperlink" Target="https://www.daugavpilsteatris.lv/years/2026" TargetMode="External"/><Relationship Id="rId288" Type="http://schemas.openxmlformats.org/officeDocument/2006/relationships/hyperlink" Target="https://www.lgs.lv/korporativa-informacija/statistika-un-finansu-raditaji/raditaji/" TargetMode="External"/><Relationship Id="rId411" Type="http://schemas.openxmlformats.org/officeDocument/2006/relationships/hyperlink" Target="https://koris.lv/darbibas-parskats/" TargetMode="External"/><Relationship Id="rId453" Type="http://schemas.openxmlformats.org/officeDocument/2006/relationships/hyperlink" Target="https://www.riga-airport.com/lv/strategija" TargetMode="External"/><Relationship Id="rId509" Type="http://schemas.openxmlformats.org/officeDocument/2006/relationships/hyperlink" Target="https://latvenergo.lv/lv/investoriem/parskati" TargetMode="External"/><Relationship Id="rId106" Type="http://schemas.openxmlformats.org/officeDocument/2006/relationships/hyperlink" Target="https://www.strencupns.lv/par-mums/kapitalsabiedribas-darbiba/finansu-informacija/" TargetMode="External"/><Relationship Id="rId313" Type="http://schemas.openxmlformats.org/officeDocument/2006/relationships/hyperlink" Target="https://lnmc.lv/" TargetMode="External"/><Relationship Id="rId495" Type="http://schemas.openxmlformats.org/officeDocument/2006/relationships/hyperlink" Target="https://www.stradini.lv/lv/content/starpperiodu-vadibas-zinojumi" TargetMode="External"/><Relationship Id="rId10" Type="http://schemas.openxmlformats.org/officeDocument/2006/relationships/hyperlink" Target="http://www.edzl.lv/" TargetMode="External"/><Relationship Id="rId52" Type="http://schemas.openxmlformats.org/officeDocument/2006/relationships/hyperlink" Target="http://www.tna.lv/" TargetMode="External"/><Relationship Id="rId94" Type="http://schemas.openxmlformats.org/officeDocument/2006/relationships/hyperlink" Target="https://www.lgs.lv/korporativa-informacija/statistika-un-finansu-raditaji/maksajumi-budzeta/" TargetMode="External"/><Relationship Id="rId148" Type="http://schemas.openxmlformats.org/officeDocument/2006/relationships/hyperlink" Target="https://www.csdd.lv/finanses/informacija-par-veiktajam-iemaksam-valsts-vai-pasvaldibu-budzetos-un-sanemto-valsts-budzeta-finansejumu" TargetMode="External"/><Relationship Id="rId355" Type="http://schemas.openxmlformats.org/officeDocument/2006/relationships/hyperlink" Target="https://www.lso.lv/publiska-informacija/oficialie-dokumenti" TargetMode="External"/><Relationship Id="rId397" Type="http://schemas.openxmlformats.org/officeDocument/2006/relationships/hyperlink" Target="https://cirks.lv/kapitalsabiedriba/" TargetMode="External"/><Relationship Id="rId520" Type="http://schemas.openxmlformats.org/officeDocument/2006/relationships/hyperlink" Target="https://www.strencupns.lv/wp-content/uploads/2021/04/Daz._vien_politika_01.12.2020..pdf" TargetMode="External"/><Relationship Id="rId562" Type="http://schemas.openxmlformats.org/officeDocument/2006/relationships/hyperlink" Target="https://ltv.lsm.lv/lv/par-ltv/dalibnieku-sedes" TargetMode="External"/><Relationship Id="rId618" Type="http://schemas.openxmlformats.org/officeDocument/2006/relationships/drawing" Target="../drawings/drawing2.xml"/><Relationship Id="rId215" Type="http://schemas.openxmlformats.org/officeDocument/2006/relationships/hyperlink" Target="https://pasts.lv/mes/parskati-un-statistika/finansu-informacija" TargetMode="External"/><Relationship Id="rId257" Type="http://schemas.openxmlformats.org/officeDocument/2006/relationships/hyperlink" Target="https://www.vases.lv/lv/content/risku-parvaldiba" TargetMode="External"/><Relationship Id="rId422" Type="http://schemas.openxmlformats.org/officeDocument/2006/relationships/hyperlink" Target="https://www.vases.lv/lv/finanses" TargetMode="External"/><Relationship Id="rId464" Type="http://schemas.openxmlformats.org/officeDocument/2006/relationships/hyperlink" Target="https://www.latvijaskoncerti.lv/lv/par-uznemumu/parskati/" TargetMode="External"/><Relationship Id="rId299" Type="http://schemas.openxmlformats.org/officeDocument/2006/relationships/hyperlink" Target="https://www.latvijaskoncerti.lv/lv/par-uznemumu/parskati/" TargetMode="External"/><Relationship Id="rId63" Type="http://schemas.openxmlformats.org/officeDocument/2006/relationships/hyperlink" Target="https://www.lnso.lv/darbibas-parskats/" TargetMode="External"/><Relationship Id="rId159" Type="http://schemas.openxmlformats.org/officeDocument/2006/relationships/hyperlink" Target="https://poliklinika.iem.gov.lv/par-mums/kapitalsabiedribas-publiskojama-informacija/informacija/valde/" TargetMode="External"/><Relationship Id="rId366" Type="http://schemas.openxmlformats.org/officeDocument/2006/relationships/hyperlink" Target="https://investors.airbaltic.com/lv/finansu-informacija" TargetMode="External"/><Relationship Id="rId573" Type="http://schemas.openxmlformats.org/officeDocument/2006/relationships/hyperlink" Target="https://bkus.lv/lv/parskati-un-darbibas-raditaji" TargetMode="External"/><Relationship Id="rId226" Type="http://schemas.openxmlformats.org/officeDocument/2006/relationships/hyperlink" Target="https://www.atd.lv/lv/pas%C4%81kumi-korupcijas-riska-nov%C4%93r%C5%A1anai" TargetMode="External"/><Relationship Id="rId433" Type="http://schemas.openxmlformats.org/officeDocument/2006/relationships/hyperlink" Target="https://ludzahospital.lv/lv/client/publishable/" TargetMode="External"/><Relationship Id="rId74" Type="http://schemas.openxmlformats.org/officeDocument/2006/relationships/hyperlink" Target="https://lvif.gov.lv/kontakti/" TargetMode="External"/><Relationship Id="rId377" Type="http://schemas.openxmlformats.org/officeDocument/2006/relationships/hyperlink" Target="https://piejurasslimnica.lv/images/uploads/files/2025_gads.docx" TargetMode="External"/><Relationship Id="rId500" Type="http://schemas.openxmlformats.org/officeDocument/2006/relationships/hyperlink" Target="https://www.lnso.lv/darbibas-parskats/" TargetMode="External"/><Relationship Id="rId584" Type="http://schemas.openxmlformats.org/officeDocument/2006/relationships/hyperlink" Target="https://ldvc.lv/dalibnieku-sapulces/" TargetMode="External"/><Relationship Id="rId5" Type="http://schemas.openxmlformats.org/officeDocument/2006/relationships/hyperlink" Target="http://www.ainazuslimnica.lv/" TargetMode="External"/><Relationship Id="rId237" Type="http://schemas.openxmlformats.org/officeDocument/2006/relationships/hyperlink" Target="https://www.csdd.lv/par-mums/csdd-valde" TargetMode="External"/><Relationship Id="rId444" Type="http://schemas.openxmlformats.org/officeDocument/2006/relationships/hyperlink" Target="https://www.lnsc.lv/par-mums/strategija/" TargetMode="External"/><Relationship Id="rId290" Type="http://schemas.openxmlformats.org/officeDocument/2006/relationships/hyperlink" Target="https://www.lja.lv/par-mums/par-kapitalsabiedribu/korporativa-parvaldiba/" TargetMode="External"/><Relationship Id="rId304" Type="http://schemas.openxmlformats.org/officeDocument/2006/relationships/hyperlink" Target="https://www.lelluteatris.lv/userfiles/files/VSIA%20Latvijas%20Le____u%20te__tris%20pretkorupcijas_pas__kuma_pl__ns.pdf" TargetMode="External"/><Relationship Id="rId388" Type="http://schemas.openxmlformats.org/officeDocument/2006/relationships/hyperlink" Target="https://www.possessor.gov.lv/par-mums/finansu-parskati" TargetMode="External"/><Relationship Id="rId511" Type="http://schemas.openxmlformats.org/officeDocument/2006/relationships/hyperlink" Target="https://www.riga-airport.com/lv/ilgtspejas-parskati" TargetMode="External"/><Relationship Id="rId609" Type="http://schemas.openxmlformats.org/officeDocument/2006/relationships/hyperlink" Target="https://www.riga-airport.com/lv/gada-parskati" TargetMode="External"/><Relationship Id="rId85" Type="http://schemas.openxmlformats.org/officeDocument/2006/relationships/hyperlink" Target="https://bkus.lv/lv/slimnicas-valde" TargetMode="External"/><Relationship Id="rId150" Type="http://schemas.openxmlformats.org/officeDocument/2006/relationships/hyperlink" Target="https://www.lnsc.lv/par-mums/finanses/" TargetMode="External"/><Relationship Id="rId595" Type="http://schemas.openxmlformats.org/officeDocument/2006/relationships/hyperlink" Target="https://www.pasts.lv/mes/parskati-un-statistika/finansu-informacija" TargetMode="External"/><Relationship Id="rId248" Type="http://schemas.openxmlformats.org/officeDocument/2006/relationships/hyperlink" Target="https://www.daugavpilsteatris.lv/years/2025" TargetMode="External"/><Relationship Id="rId455" Type="http://schemas.openxmlformats.org/officeDocument/2006/relationships/hyperlink" Target="https://www.mct.lv/lv/teatris/par-kapitalsabiedribu" TargetMode="External"/><Relationship Id="rId12" Type="http://schemas.openxmlformats.org/officeDocument/2006/relationships/hyperlink" Target="http://www.poliklinika.iem.gov.lv/" TargetMode="External"/><Relationship Id="rId108" Type="http://schemas.openxmlformats.org/officeDocument/2006/relationships/hyperlink" Target="https://www.strencupns.lv/par-mums/kapitalsabiedribas-darbiba/" TargetMode="External"/><Relationship Id="rId315" Type="http://schemas.openxmlformats.org/officeDocument/2006/relationships/hyperlink" Target="https://www.lnso.lv/darbibas-parskats/" TargetMode="External"/><Relationship Id="rId522" Type="http://schemas.openxmlformats.org/officeDocument/2006/relationships/hyperlink" Target="https://www.jrt.lv/teatris/merki-parskati/" TargetMode="External"/><Relationship Id="rId96" Type="http://schemas.openxmlformats.org/officeDocument/2006/relationships/hyperlink" Target="https://aslimnica.lv/par-mums/kapitalsabiedribas-darbibu-raksturojosa-informacija/kapitalsabiedribas-dalibnieku-sapulces/" TargetMode="External"/><Relationship Id="rId161" Type="http://schemas.openxmlformats.org/officeDocument/2006/relationships/hyperlink" Target="https://poliklinika.iem.gov.lv/par-mums/kapitalsabiedribas-publiskojama-informacija/informacija/veiktas-iemaksas-valsts-budzeta/" TargetMode="External"/><Relationship Id="rId399" Type="http://schemas.openxmlformats.org/officeDocument/2006/relationships/hyperlink" Target="https://cirks.lv/kapitalsabiedriba/" TargetMode="External"/><Relationship Id="rId259" Type="http://schemas.openxmlformats.org/officeDocument/2006/relationships/hyperlink" Target="https://www.jrt.lv/media/2022/5/19/JRT%20valdes%20sast%C4%81vs_2021.pdf" TargetMode="External"/><Relationship Id="rId466" Type="http://schemas.openxmlformats.org/officeDocument/2006/relationships/hyperlink" Target="https://www.lgs.lv/korporativa-informacija/statistika-un-finansu-raditaji/raditaji/" TargetMode="External"/><Relationship Id="rId23" Type="http://schemas.openxmlformats.org/officeDocument/2006/relationships/hyperlink" Target="http://www.latloto.lv/" TargetMode="External"/><Relationship Id="rId119" Type="http://schemas.openxmlformats.org/officeDocument/2006/relationships/hyperlink" Target="https://www.riga-airport.com/lv/finanses" TargetMode="External"/><Relationship Id="rId326" Type="http://schemas.openxmlformats.org/officeDocument/2006/relationships/hyperlink" Target="https://www.pasts.lv/mes/akcionaru-sapulce" TargetMode="External"/><Relationship Id="rId533" Type="http://schemas.openxmlformats.org/officeDocument/2006/relationships/hyperlink" Target="https://www.lnsc.lv/par-mums/politikas/" TargetMode="External"/><Relationship Id="rId172" Type="http://schemas.openxmlformats.org/officeDocument/2006/relationships/hyperlink" Target="https://www.ast.lv/lv/content/finansu-parskati" TargetMode="External"/><Relationship Id="rId477" Type="http://schemas.openxmlformats.org/officeDocument/2006/relationships/hyperlink" Target="https://www.atd.lv/lv/jaunumi/valsts-sia-%E2%80%9Cautotransporta-direkcija%E2%80%9D-finan%C5%A1u-m%C4%93r%C4%B7u-un-rezultat%C4%ABvo-r%C4%81d%C4%ABt%C4%81ju-%C4%ABsteno%C5%A1anas" TargetMode="External"/><Relationship Id="rId600" Type="http://schemas.openxmlformats.org/officeDocument/2006/relationships/hyperlink" Target="https://www.strencupns.lv/par-mums/korporativa-sociala-atbildiba/darba-vide/" TargetMode="External"/><Relationship Id="rId337" Type="http://schemas.openxmlformats.org/officeDocument/2006/relationships/hyperlink" Target="https://www.lvs.lv/page?slug=parskati" TargetMode="External"/><Relationship Id="rId34" Type="http://schemas.openxmlformats.org/officeDocument/2006/relationships/hyperlink" Target="http://www.lv.lv/" TargetMode="External"/><Relationship Id="rId544" Type="http://schemas.openxmlformats.org/officeDocument/2006/relationships/hyperlink" Target="https://videscentrs.lvgmc.lv/files/Par_LVGMC/LV%C4%A2MC_22.07_v2.pdf" TargetMode="External"/><Relationship Id="rId183" Type="http://schemas.openxmlformats.org/officeDocument/2006/relationships/hyperlink" Target="https://www.latloto.lv/lv/par-latvijas-loto/vas-latvijas-loto-akcionaru-sapulces" TargetMode="External"/><Relationship Id="rId390" Type="http://schemas.openxmlformats.org/officeDocument/2006/relationships/hyperlink" Target="https://aslimnica.lv/par-mums/kapitalsabiedribas-darbibu-raksturojosa-informacija/dzimumu-lidztiesibas-pamatprincipi-un-to-istenosanas-plans/" TargetMode="External"/><Relationship Id="rId404" Type="http://schemas.openxmlformats.org/officeDocument/2006/relationships/hyperlink" Target="https://lvif.gov.lv/par-mums/finansu-informacija/" TargetMode="External"/><Relationship Id="rId611" Type="http://schemas.openxmlformats.org/officeDocument/2006/relationships/hyperlink" Target="https://www.vivi.lv/lv/par-mums/valde/" TargetMode="External"/><Relationship Id="rId250" Type="http://schemas.openxmlformats.org/officeDocument/2006/relationships/hyperlink" Target="https://edzl.lv/par-edzl/korporativa-parvaldiba" TargetMode="External"/><Relationship Id="rId488" Type="http://schemas.openxmlformats.org/officeDocument/2006/relationships/hyperlink" Target="https://www.csdd.lv/par-mums/rezultativie-raditaji" TargetMode="External"/><Relationship Id="rId45" Type="http://schemas.openxmlformats.org/officeDocument/2006/relationships/hyperlink" Target="https://npvc.lv/" TargetMode="External"/><Relationship Id="rId110" Type="http://schemas.openxmlformats.org/officeDocument/2006/relationships/hyperlink" Target="https://www.tos.lv/lv/dokumentacija/76" TargetMode="External"/><Relationship Id="rId348" Type="http://schemas.openxmlformats.org/officeDocument/2006/relationships/hyperlink" Target="https://videscentrs.lvgmc.lv/lapas/parvaldiba" TargetMode="External"/><Relationship Id="rId555" Type="http://schemas.openxmlformats.org/officeDocument/2006/relationships/hyperlink" Target="https://www.vivi.lv/lv/par-mums/finansu-parskati/" TargetMode="External"/><Relationship Id="rId194" Type="http://schemas.openxmlformats.org/officeDocument/2006/relationships/hyperlink" Target="https://www.tna.lv/par-mums/normativie-akti/" TargetMode="External"/><Relationship Id="rId208" Type="http://schemas.openxmlformats.org/officeDocument/2006/relationships/hyperlink" Target="https://www.tet.lv/par-mums/dokumenti" TargetMode="External"/><Relationship Id="rId415" Type="http://schemas.openxmlformats.org/officeDocument/2006/relationships/hyperlink" Target="https://valmierasteatris.lv/merki-un-parskati/" TargetMode="External"/><Relationship Id="rId261" Type="http://schemas.openxmlformats.org/officeDocument/2006/relationships/hyperlink" Target="https://www.jrt.lv/teatris/merki-parskati/" TargetMode="External"/><Relationship Id="rId499" Type="http://schemas.openxmlformats.org/officeDocument/2006/relationships/hyperlink" Target="https://teatris.lv/teatris/par-kapitalsabiedribu/finansu-parskati/" TargetMode="External"/><Relationship Id="rId56" Type="http://schemas.openxmlformats.org/officeDocument/2006/relationships/hyperlink" Target="http://www.vni.lv/" TargetMode="External"/><Relationship Id="rId359" Type="http://schemas.openxmlformats.org/officeDocument/2006/relationships/hyperlink" Target="https://ludzahospital.lv/lv/client/publishable/" TargetMode="External"/><Relationship Id="rId566" Type="http://schemas.openxmlformats.org/officeDocument/2006/relationships/hyperlink" Target="https://investors.airbaltic.com/lv/korporativa-parvaldiba/akcionari" TargetMode="External"/><Relationship Id="rId121" Type="http://schemas.openxmlformats.org/officeDocument/2006/relationships/hyperlink" Target="https://www.vivi.lv/lv/par-mums/informacija-par-akcionaru-sapulcem/" TargetMode="External"/><Relationship Id="rId219" Type="http://schemas.openxmlformats.org/officeDocument/2006/relationships/hyperlink" Target="https://aslimnica.lv/wp-content/uploads/2026/06/2025.g.parskats-skenets.pdf" TargetMode="External"/><Relationship Id="rId426" Type="http://schemas.openxmlformats.org/officeDocument/2006/relationships/hyperlink" Target="https://latvenergo.lv/lv/investoriem/korporativa-parvaldiba" TargetMode="External"/><Relationship Id="rId67" Type="http://schemas.openxmlformats.org/officeDocument/2006/relationships/hyperlink" Target="https://www.lso.lv/publiska-informacija/oficialie-dokumenti" TargetMode="External"/><Relationship Id="rId272" Type="http://schemas.openxmlformats.org/officeDocument/2006/relationships/hyperlink" Target="https://latvenergo.lv/storage/app/media/parskati/2025/LE_GP_2025_LV.pdf" TargetMode="External"/><Relationship Id="rId577" Type="http://schemas.openxmlformats.org/officeDocument/2006/relationships/hyperlink" Target="https://www.csdd.lv/par-mums/pasakumi-korupcijas-risku-noversanai"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B099EA-21A4-4F0E-832A-2410EC1E04AB}">
  <dimension ref="A1:N45"/>
  <sheetViews>
    <sheetView showGridLines="0" tabSelected="1" zoomScale="110" zoomScaleNormal="110" workbookViewId="0">
      <selection activeCell="H24" sqref="H24"/>
    </sheetView>
  </sheetViews>
  <sheetFormatPr defaultRowHeight="15" x14ac:dyDescent="0.25"/>
  <cols>
    <col min="1" max="1" width="31" customWidth="1"/>
    <col min="2" max="2" width="12" customWidth="1"/>
    <col min="3" max="3" width="25" customWidth="1"/>
    <col min="4" max="4" width="17.85546875" customWidth="1"/>
    <col min="5" max="6" width="11" customWidth="1"/>
    <col min="7" max="7" width="12" customWidth="1"/>
    <col min="8" max="8" width="28" customWidth="1"/>
    <col min="9" max="10" width="12" customWidth="1"/>
    <col min="11" max="11" width="28" customWidth="1"/>
    <col min="12" max="12" width="17.5703125" customWidth="1"/>
    <col min="13" max="13" width="16" customWidth="1"/>
    <col min="14" max="14" width="18" customWidth="1"/>
  </cols>
  <sheetData>
    <row r="1" spans="1:14" ht="32.1" customHeight="1" x14ac:dyDescent="0.25">
      <c r="A1" s="204" t="s">
        <v>674</v>
      </c>
      <c r="B1" s="205"/>
      <c r="C1" s="205"/>
      <c r="D1" s="205"/>
      <c r="E1" s="205"/>
      <c r="F1" s="205"/>
      <c r="G1" s="205"/>
      <c r="H1" s="205"/>
      <c r="I1" s="205"/>
      <c r="J1" s="205"/>
      <c r="K1" s="205"/>
      <c r="L1" s="205"/>
      <c r="M1" s="205"/>
      <c r="N1" s="205"/>
    </row>
    <row r="2" spans="1:14" ht="32.1" customHeight="1" x14ac:dyDescent="0.25">
      <c r="A2" s="205"/>
      <c r="B2" s="205"/>
      <c r="C2" s="205"/>
      <c r="D2" s="205"/>
      <c r="E2" s="205"/>
      <c r="F2" s="205"/>
      <c r="G2" s="205"/>
      <c r="H2" s="205"/>
      <c r="I2" s="205"/>
      <c r="J2" s="205"/>
      <c r="K2" s="205"/>
      <c r="L2" s="205"/>
      <c r="M2" s="205"/>
      <c r="N2" s="205"/>
    </row>
    <row r="3" spans="1:14" ht="20.100000000000001" customHeight="1" x14ac:dyDescent="0.25">
      <c r="A3" s="206" t="s">
        <v>673</v>
      </c>
      <c r="B3" s="205"/>
      <c r="C3" s="205"/>
      <c r="D3" s="205"/>
      <c r="E3" s="205"/>
      <c r="F3" s="205"/>
      <c r="G3" s="205"/>
      <c r="H3" s="205"/>
      <c r="I3" s="205"/>
      <c r="J3" s="205"/>
      <c r="K3" s="205"/>
      <c r="L3" s="205"/>
      <c r="M3" s="205"/>
      <c r="N3" s="205"/>
    </row>
    <row r="4" spans="1:14" ht="20.100000000000001" customHeight="1" x14ac:dyDescent="0.25">
      <c r="A4" s="196" t="s">
        <v>672</v>
      </c>
      <c r="D4" s="196" t="s">
        <v>671</v>
      </c>
      <c r="G4" s="196" t="s">
        <v>670</v>
      </c>
      <c r="J4" s="196" t="s">
        <v>669</v>
      </c>
      <c r="M4" s="195">
        <v>1</v>
      </c>
    </row>
    <row r="5" spans="1:14" ht="20.100000000000001" customHeight="1" x14ac:dyDescent="0.25">
      <c r="A5" s="207">
        <v>66</v>
      </c>
      <c r="B5" s="205"/>
      <c r="C5" s="205"/>
      <c r="D5" s="208">
        <f>AVERAGE(Dati_Dashboard!B2:B67)</f>
        <v>0.73160173160173159</v>
      </c>
      <c r="E5" s="205"/>
      <c r="F5" s="205"/>
      <c r="G5" s="209">
        <f>MEDIAN(Dati_Dashboard!B2:B67)</f>
        <v>0.7857142857142857</v>
      </c>
      <c r="H5" s="205"/>
      <c r="I5" s="205"/>
      <c r="J5" s="210">
        <f>COUNTIF(Dati_Dashboard!B2:B67,"&gt;=0,8")</f>
        <v>20</v>
      </c>
      <c r="K5" s="205"/>
      <c r="L5" s="205"/>
      <c r="M5" s="211">
        <f>COUNTIF(Dati_Dashboard!B2:B67,1)</f>
        <v>2</v>
      </c>
      <c r="N5" s="205"/>
    </row>
    <row r="6" spans="1:14" ht="20.100000000000001" customHeight="1" x14ac:dyDescent="0.25">
      <c r="A6" s="205"/>
      <c r="B6" s="205"/>
      <c r="C6" s="205"/>
      <c r="D6" s="205"/>
      <c r="E6" s="205"/>
      <c r="F6" s="205"/>
      <c r="G6" s="205"/>
      <c r="H6" s="205"/>
      <c r="I6" s="205"/>
      <c r="J6" s="205"/>
      <c r="K6" s="205"/>
      <c r="L6" s="205"/>
      <c r="M6" s="205"/>
      <c r="N6" s="205"/>
    </row>
    <row r="7" spans="1:14" ht="20.100000000000001" customHeight="1" x14ac:dyDescent="0.25">
      <c r="A7" s="205"/>
      <c r="B7" s="205"/>
      <c r="C7" s="205"/>
      <c r="D7" s="205"/>
      <c r="E7" s="205"/>
      <c r="F7" s="205"/>
      <c r="G7" s="205"/>
      <c r="H7" s="205"/>
      <c r="I7" s="205"/>
      <c r="J7" s="205"/>
      <c r="K7" s="205"/>
      <c r="L7" s="205"/>
      <c r="M7" s="205"/>
      <c r="N7" s="205"/>
    </row>
    <row r="8" spans="1:14" ht="20.100000000000001" customHeight="1" x14ac:dyDescent="0.25"/>
    <row r="9" spans="1:14" ht="20.100000000000001" customHeight="1" x14ac:dyDescent="0.25">
      <c r="A9" s="214" t="s">
        <v>668</v>
      </c>
      <c r="B9" s="214"/>
      <c r="C9" s="214"/>
      <c r="D9" s="214" t="s">
        <v>667</v>
      </c>
      <c r="E9" s="214"/>
      <c r="F9" s="214"/>
      <c r="G9" s="214"/>
      <c r="H9" s="212" t="s">
        <v>666</v>
      </c>
      <c r="I9" s="205"/>
      <c r="J9" s="205"/>
      <c r="K9" s="205"/>
      <c r="L9" s="205"/>
      <c r="M9" s="205"/>
      <c r="N9" s="205"/>
    </row>
    <row r="10" spans="1:14" ht="20.100000000000001" customHeight="1" x14ac:dyDescent="0.25">
      <c r="H10" s="193" t="s">
        <v>665</v>
      </c>
      <c r="K10" s="193" t="s">
        <v>664</v>
      </c>
    </row>
    <row r="11" spans="1:14" ht="20.100000000000001" customHeight="1" x14ac:dyDescent="0.25">
      <c r="H11" t="s">
        <v>58</v>
      </c>
      <c r="J11" s="194">
        <v>1</v>
      </c>
      <c r="K11" t="s">
        <v>185</v>
      </c>
      <c r="M11" s="190">
        <v>0.5</v>
      </c>
    </row>
    <row r="12" spans="1:14" ht="20.100000000000001" customHeight="1" x14ac:dyDescent="0.25">
      <c r="H12" t="s">
        <v>144</v>
      </c>
      <c r="J12" s="194">
        <v>1</v>
      </c>
      <c r="K12" t="s">
        <v>201</v>
      </c>
      <c r="M12" s="190">
        <v>0.42857142857142849</v>
      </c>
    </row>
    <row r="13" spans="1:14" ht="20.100000000000001" customHeight="1" x14ac:dyDescent="0.25">
      <c r="H13" t="s">
        <v>44</v>
      </c>
      <c r="J13" s="194">
        <v>0.9285714285714286</v>
      </c>
      <c r="K13" t="s">
        <v>181</v>
      </c>
      <c r="M13" s="190">
        <v>0.35714285714285721</v>
      </c>
    </row>
    <row r="14" spans="1:14" ht="20.100000000000001" customHeight="1" x14ac:dyDescent="0.25">
      <c r="H14" t="s">
        <v>127</v>
      </c>
      <c r="J14" s="194">
        <v>0.9285714285714286</v>
      </c>
      <c r="K14" t="s">
        <v>50</v>
      </c>
      <c r="M14" s="190">
        <v>0.35714285714285721</v>
      </c>
    </row>
    <row r="15" spans="1:14" ht="20.100000000000001" customHeight="1" x14ac:dyDescent="0.25">
      <c r="H15" t="s">
        <v>97</v>
      </c>
      <c r="J15" s="194">
        <v>0.9285714285714286</v>
      </c>
      <c r="K15" t="s">
        <v>156</v>
      </c>
      <c r="M15" s="190">
        <v>0.2142857142857143</v>
      </c>
    </row>
    <row r="16" spans="1:14" ht="20.100000000000001" customHeight="1" x14ac:dyDescent="0.25"/>
    <row r="17" spans="1:14" ht="20.100000000000001" customHeight="1" x14ac:dyDescent="0.25">
      <c r="H17" s="213" t="s">
        <v>663</v>
      </c>
      <c r="I17" s="205"/>
      <c r="J17" s="205"/>
      <c r="K17" s="205"/>
      <c r="L17" s="205"/>
      <c r="M17" s="205"/>
      <c r="N17" s="205"/>
    </row>
    <row r="18" spans="1:14" ht="20.100000000000001" customHeight="1" x14ac:dyDescent="0.25">
      <c r="H18" s="205"/>
      <c r="I18" s="205"/>
      <c r="J18" s="205"/>
      <c r="K18" s="205"/>
      <c r="L18" s="205"/>
      <c r="M18" s="205"/>
      <c r="N18" s="205"/>
    </row>
    <row r="19" spans="1:14" ht="20.100000000000001" customHeight="1" x14ac:dyDescent="0.25">
      <c r="H19" s="205"/>
      <c r="I19" s="205"/>
      <c r="J19" s="205"/>
      <c r="K19" s="205"/>
      <c r="L19" s="205"/>
      <c r="M19" s="205"/>
      <c r="N19" s="205"/>
    </row>
    <row r="20" spans="1:14" ht="20.100000000000001" customHeight="1" x14ac:dyDescent="0.25">
      <c r="H20" s="205"/>
      <c r="I20" s="205"/>
      <c r="J20" s="205"/>
      <c r="K20" s="205"/>
      <c r="L20" s="205"/>
      <c r="M20" s="205"/>
      <c r="N20" s="205"/>
    </row>
    <row r="21" spans="1:14" ht="20.100000000000001" customHeight="1" x14ac:dyDescent="0.25">
      <c r="H21" s="205"/>
      <c r="I21" s="205"/>
      <c r="J21" s="205"/>
      <c r="K21" s="205"/>
      <c r="L21" s="205"/>
      <c r="M21" s="205"/>
      <c r="N21" s="205"/>
    </row>
    <row r="22" spans="1:14" ht="20.100000000000001" customHeight="1" x14ac:dyDescent="0.25">
      <c r="H22" s="205"/>
      <c r="I22" s="205"/>
      <c r="J22" s="205"/>
      <c r="K22" s="205"/>
      <c r="L22" s="205"/>
      <c r="M22" s="205"/>
      <c r="N22" s="205"/>
    </row>
    <row r="23" spans="1:14" ht="20.100000000000001" customHeight="1" x14ac:dyDescent="0.25">
      <c r="H23" s="205"/>
      <c r="I23" s="205"/>
      <c r="J23" s="205"/>
      <c r="K23" s="205"/>
      <c r="L23" s="205"/>
      <c r="M23" s="205"/>
      <c r="N23" s="205"/>
    </row>
    <row r="24" spans="1:14" ht="20.100000000000001" customHeight="1" x14ac:dyDescent="0.25"/>
    <row r="25" spans="1:14" ht="20.100000000000001" customHeight="1" x14ac:dyDescent="0.25"/>
    <row r="26" spans="1:14" ht="20.100000000000001" customHeight="1" x14ac:dyDescent="0.25">
      <c r="A26" s="212" t="s">
        <v>662</v>
      </c>
      <c r="B26" s="205"/>
      <c r="C26" s="205"/>
      <c r="D26" s="205"/>
      <c r="E26" s="205"/>
      <c r="F26" s="205"/>
      <c r="G26" s="205"/>
      <c r="H26" s="212" t="s">
        <v>661</v>
      </c>
      <c r="I26" s="205"/>
      <c r="J26" s="205"/>
      <c r="K26" s="205"/>
      <c r="L26" s="205"/>
      <c r="M26" s="205"/>
      <c r="N26" s="205"/>
    </row>
    <row r="27" spans="1:14" ht="20.100000000000001" customHeight="1" x14ac:dyDescent="0.25">
      <c r="A27" s="193" t="s">
        <v>17</v>
      </c>
      <c r="B27" s="193" t="s">
        <v>660</v>
      </c>
      <c r="C27" s="192" t="s">
        <v>659</v>
      </c>
      <c r="D27" s="192" t="s">
        <v>658</v>
      </c>
      <c r="E27" s="192" t="s">
        <v>657</v>
      </c>
      <c r="F27" s="192" t="s">
        <v>656</v>
      </c>
    </row>
    <row r="28" spans="1:14" ht="20.100000000000001" customHeight="1" x14ac:dyDescent="0.25">
      <c r="A28" t="s">
        <v>6</v>
      </c>
      <c r="B28" s="191">
        <v>0.79696969696969699</v>
      </c>
      <c r="C28" s="189">
        <v>15</v>
      </c>
      <c r="D28" s="189">
        <v>117</v>
      </c>
      <c r="E28" s="189">
        <v>29</v>
      </c>
      <c r="F28" s="189">
        <v>1</v>
      </c>
    </row>
    <row r="29" spans="1:14" ht="20.100000000000001" customHeight="1" x14ac:dyDescent="0.25">
      <c r="A29" t="s">
        <v>8</v>
      </c>
      <c r="B29" s="191">
        <v>0.72972972972972971</v>
      </c>
      <c r="C29" s="189">
        <v>13</v>
      </c>
      <c r="D29" s="189">
        <v>94</v>
      </c>
      <c r="E29" s="189">
        <v>28</v>
      </c>
      <c r="F29" s="189">
        <v>10</v>
      </c>
    </row>
    <row r="30" spans="1:14" ht="20.100000000000001" customHeight="1" x14ac:dyDescent="0.25">
      <c r="A30" t="s">
        <v>5</v>
      </c>
      <c r="B30" s="191">
        <v>0.72058823529411764</v>
      </c>
      <c r="C30" s="189">
        <v>3</v>
      </c>
      <c r="D30" s="189">
        <v>20</v>
      </c>
      <c r="E30" s="189">
        <v>9</v>
      </c>
      <c r="F30" s="189">
        <v>0</v>
      </c>
    </row>
    <row r="31" spans="1:14" ht="20.100000000000001" customHeight="1" x14ac:dyDescent="0.25">
      <c r="A31" t="s">
        <v>10</v>
      </c>
      <c r="B31" s="191">
        <v>0.63636363636363635</v>
      </c>
      <c r="C31" s="189">
        <v>1</v>
      </c>
      <c r="D31" s="189">
        <v>7</v>
      </c>
      <c r="E31" s="189">
        <v>0</v>
      </c>
      <c r="F31" s="189">
        <v>3</v>
      </c>
    </row>
    <row r="32" spans="1:14" ht="20.100000000000001" customHeight="1" x14ac:dyDescent="0.25">
      <c r="A32" t="s">
        <v>13</v>
      </c>
      <c r="B32" s="191">
        <v>0.625</v>
      </c>
      <c r="C32" s="189">
        <v>1</v>
      </c>
      <c r="D32" s="189">
        <v>5</v>
      </c>
      <c r="E32" s="189">
        <v>0</v>
      </c>
      <c r="F32" s="189">
        <v>3</v>
      </c>
    </row>
    <row r="33" spans="1:6" ht="20.100000000000001" customHeight="1" x14ac:dyDescent="0.25">
      <c r="A33" t="s">
        <v>2</v>
      </c>
      <c r="B33" s="190">
        <v>0.56818181818181823</v>
      </c>
      <c r="C33" s="189">
        <v>4</v>
      </c>
      <c r="D33" s="189">
        <v>24</v>
      </c>
      <c r="E33" s="189">
        <v>2</v>
      </c>
      <c r="F33" s="189">
        <v>6</v>
      </c>
    </row>
    <row r="34" spans="1:6" ht="20.100000000000001" customHeight="1" x14ac:dyDescent="0.25">
      <c r="A34" t="s">
        <v>7</v>
      </c>
      <c r="B34" s="190">
        <v>0.5</v>
      </c>
      <c r="C34" s="189">
        <v>1</v>
      </c>
      <c r="D34" s="189">
        <v>5</v>
      </c>
      <c r="E34" s="189">
        <v>1</v>
      </c>
      <c r="F34" s="189">
        <v>1</v>
      </c>
    </row>
    <row r="35" spans="1:6" ht="20.100000000000001" customHeight="1" x14ac:dyDescent="0.25">
      <c r="A35" t="s">
        <v>1</v>
      </c>
      <c r="B35" s="190">
        <v>0.47468354430379739</v>
      </c>
      <c r="C35" s="189">
        <v>7</v>
      </c>
      <c r="D35" s="189">
        <v>32</v>
      </c>
      <c r="E35" s="189">
        <v>11</v>
      </c>
      <c r="F35" s="189">
        <v>15</v>
      </c>
    </row>
    <row r="36" spans="1:6" ht="20.100000000000001" customHeight="1" x14ac:dyDescent="0.25">
      <c r="A36" t="s">
        <v>4</v>
      </c>
      <c r="B36" s="190">
        <v>0.46969696969696972</v>
      </c>
      <c r="C36" s="189">
        <v>3</v>
      </c>
      <c r="D36" s="189">
        <v>13</v>
      </c>
      <c r="E36" s="189">
        <v>5</v>
      </c>
      <c r="F36" s="189">
        <v>6</v>
      </c>
    </row>
    <row r="37" spans="1:6" ht="20.100000000000001" customHeight="1" x14ac:dyDescent="0.25">
      <c r="A37" t="s">
        <v>3</v>
      </c>
      <c r="B37" s="190">
        <v>0.45454545454545447</v>
      </c>
      <c r="C37" s="189">
        <v>1</v>
      </c>
      <c r="D37" s="189">
        <v>5</v>
      </c>
      <c r="E37" s="189">
        <v>0</v>
      </c>
      <c r="F37" s="189">
        <v>3</v>
      </c>
    </row>
    <row r="38" spans="1:6" ht="20.100000000000001" customHeight="1" x14ac:dyDescent="0.25">
      <c r="A38" t="s">
        <v>9</v>
      </c>
      <c r="B38" s="190">
        <v>0.45454545454545447</v>
      </c>
      <c r="C38" s="189">
        <v>2</v>
      </c>
      <c r="D38" s="189">
        <v>10</v>
      </c>
      <c r="E38" s="189">
        <v>0</v>
      </c>
      <c r="F38" s="189">
        <v>6</v>
      </c>
    </row>
    <row r="39" spans="1:6" ht="20.100000000000001" customHeight="1" x14ac:dyDescent="0.25">
      <c r="A39" t="s">
        <v>11</v>
      </c>
      <c r="B39" s="190">
        <v>0.42903225806451611</v>
      </c>
      <c r="C39" s="189">
        <v>14</v>
      </c>
      <c r="D39" s="189">
        <v>47</v>
      </c>
      <c r="E39" s="189">
        <v>39</v>
      </c>
      <c r="F39" s="189">
        <v>20</v>
      </c>
    </row>
    <row r="40" spans="1:6" ht="20.100000000000001" customHeight="1" x14ac:dyDescent="0.25">
      <c r="A40" t="s">
        <v>12</v>
      </c>
      <c r="B40" s="190">
        <v>0.37719298245614041</v>
      </c>
      <c r="C40" s="189">
        <v>5</v>
      </c>
      <c r="D40" s="189">
        <v>21</v>
      </c>
      <c r="E40" s="189">
        <v>1</v>
      </c>
      <c r="F40" s="189">
        <v>21</v>
      </c>
    </row>
    <row r="41" spans="1:6" ht="20.100000000000001" customHeight="1" x14ac:dyDescent="0.25">
      <c r="A41" t="s">
        <v>14</v>
      </c>
      <c r="B41" s="190">
        <v>0.35915492957746481</v>
      </c>
      <c r="C41" s="189">
        <v>6</v>
      </c>
      <c r="D41" s="189">
        <v>23</v>
      </c>
      <c r="E41" s="189">
        <v>5</v>
      </c>
      <c r="F41" s="189">
        <v>8</v>
      </c>
    </row>
    <row r="42" spans="1:6" ht="20.100000000000001" customHeight="1" x14ac:dyDescent="0.25">
      <c r="A42" t="s">
        <v>0</v>
      </c>
      <c r="B42" s="190">
        <v>0.27272727272727271</v>
      </c>
      <c r="C42" s="189">
        <v>1</v>
      </c>
      <c r="D42" s="189">
        <v>2</v>
      </c>
      <c r="E42" s="189">
        <v>2</v>
      </c>
      <c r="F42" s="189">
        <v>4</v>
      </c>
    </row>
    <row r="43" spans="1:6" ht="20.100000000000001" customHeight="1" x14ac:dyDescent="0.25"/>
    <row r="44" spans="1:6" ht="20.100000000000001" customHeight="1" x14ac:dyDescent="0.25"/>
    <row r="45" spans="1:6" ht="20.100000000000001" customHeight="1" x14ac:dyDescent="0.25"/>
  </sheetData>
  <mergeCells count="13">
    <mergeCell ref="H9:N9"/>
    <mergeCell ref="H17:N23"/>
    <mergeCell ref="A26:G26"/>
    <mergeCell ref="H26:N26"/>
    <mergeCell ref="A9:C9"/>
    <mergeCell ref="D9:G9"/>
    <mergeCell ref="A1:N2"/>
    <mergeCell ref="A3:N3"/>
    <mergeCell ref="A5:C7"/>
    <mergeCell ref="D5:F7"/>
    <mergeCell ref="G5:I7"/>
    <mergeCell ref="J5:L7"/>
    <mergeCell ref="M5:N7"/>
  </mergeCells>
  <pageMargins left="0.75" right="0.75" top="1" bottom="1" header="0.5" footer="0.5"/>
  <drawing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BDA39C-9995-49E1-925E-04E6E80164E9}">
  <sheetPr>
    <tabColor theme="6" tint="0.59999389629810485"/>
  </sheetPr>
  <dimension ref="B1:D29"/>
  <sheetViews>
    <sheetView topLeftCell="B1" zoomScale="90" zoomScaleNormal="90" workbookViewId="0">
      <selection activeCell="D11" sqref="D11"/>
    </sheetView>
  </sheetViews>
  <sheetFormatPr defaultColWidth="8.85546875" defaultRowHeight="15" x14ac:dyDescent="0.25"/>
  <cols>
    <col min="1" max="1" width="8.85546875" style="201"/>
    <col min="2" max="2" width="40.7109375" style="201" customWidth="1"/>
    <col min="3" max="3" width="8.85546875" style="201"/>
    <col min="4" max="4" width="56.7109375" style="201" customWidth="1"/>
    <col min="5" max="16384" width="8.85546875" style="201"/>
  </cols>
  <sheetData>
    <row r="1" spans="2:4" x14ac:dyDescent="0.25">
      <c r="B1" s="200" t="s">
        <v>699</v>
      </c>
      <c r="D1" s="200" t="s">
        <v>700</v>
      </c>
    </row>
    <row r="3" spans="2:4" x14ac:dyDescent="0.25">
      <c r="B3" s="202" t="s">
        <v>0</v>
      </c>
      <c r="D3" s="202" t="s">
        <v>13</v>
      </c>
    </row>
    <row r="5" spans="2:4" x14ac:dyDescent="0.25">
      <c r="B5" s="202" t="s">
        <v>1</v>
      </c>
      <c r="D5" s="202" t="s">
        <v>14</v>
      </c>
    </row>
    <row r="7" spans="2:4" x14ac:dyDescent="0.25">
      <c r="B7" s="202" t="s">
        <v>2</v>
      </c>
    </row>
    <row r="9" spans="2:4" x14ac:dyDescent="0.25">
      <c r="B9" s="202" t="s">
        <v>3</v>
      </c>
    </row>
    <row r="11" spans="2:4" x14ac:dyDescent="0.25">
      <c r="B11" s="202" t="s">
        <v>4</v>
      </c>
    </row>
    <row r="13" spans="2:4" x14ac:dyDescent="0.25">
      <c r="B13" s="202" t="s">
        <v>5</v>
      </c>
    </row>
    <row r="15" spans="2:4" x14ac:dyDescent="0.25">
      <c r="B15" s="202" t="s">
        <v>6</v>
      </c>
    </row>
    <row r="17" spans="2:2" x14ac:dyDescent="0.25">
      <c r="B17" s="202" t="s">
        <v>7</v>
      </c>
    </row>
    <row r="19" spans="2:2" x14ac:dyDescent="0.25">
      <c r="B19" s="202" t="s">
        <v>8</v>
      </c>
    </row>
    <row r="21" spans="2:2" x14ac:dyDescent="0.25">
      <c r="B21" s="202" t="s">
        <v>9</v>
      </c>
    </row>
    <row r="23" spans="2:2" ht="30" x14ac:dyDescent="0.25">
      <c r="B23" s="202" t="s">
        <v>10</v>
      </c>
    </row>
    <row r="25" spans="2:2" x14ac:dyDescent="0.25">
      <c r="B25" s="202" t="s">
        <v>11</v>
      </c>
    </row>
    <row r="27" spans="2:2" x14ac:dyDescent="0.25">
      <c r="B27" s="202" t="s">
        <v>12</v>
      </c>
    </row>
    <row r="29" spans="2:2" x14ac:dyDescent="0.25">
      <c r="B29" s="203"/>
    </row>
  </sheetData>
  <hyperlinks>
    <hyperlink ref="B3" r:id="rId1" display="https://www.mod.gov.lv/lv" xr:uid="{8E0AAF23-59C9-45D4-99C4-53EDE833B960}"/>
    <hyperlink ref="B13" r:id="rId2" display="https://www.kem.gov.lv/lv" xr:uid="{F91849E7-BBA3-4659-8B7B-E32AF8ED712E}"/>
    <hyperlink ref="B5" r:id="rId3" display="https://www.em.gov.lv/" xr:uid="{09A372FC-8D1D-468C-B791-AAE2ABB500DA}"/>
    <hyperlink ref="B7" r:id="rId4" display="http://www.fm.gov.lv/" xr:uid="{A13D2296-D50E-4887-8B4C-EBC800B8EEBD}"/>
    <hyperlink ref="B9" r:id="rId5" display="https://www.iem.gov.lv/lv" xr:uid="{DEE11653-AE04-4D60-934E-151BD54E0314}"/>
    <hyperlink ref="B11" r:id="rId6" display="http://www.izm.gov.lv/lv/" xr:uid="{D1DE96A4-C772-4469-9394-DE71CAD73762}"/>
    <hyperlink ref="B15" r:id="rId7" display="http://www.km.gov.lv/lv/" xr:uid="{F194D6D2-B023-4515-B0E6-288B7202EEB0}"/>
    <hyperlink ref="B17" r:id="rId8" display="http://www.lm.gov.lv/" xr:uid="{B8AB03B8-4576-4C85-9654-045DA4A02BEC}"/>
    <hyperlink ref="B19" r:id="rId9" display="http://www.sam.gov.lv/satmin/content/?cat=8" xr:uid="{745B8979-4796-476F-A6B9-3D53B3D15F70}"/>
    <hyperlink ref="B21" r:id="rId10" display="https://www.tm.gov.lv/" xr:uid="{BCF8B799-78C2-4DD4-B8E9-4600A9088A8E}"/>
    <hyperlink ref="B23" r:id="rId11" display="https://www.varam.gov.lv/lv" xr:uid="{6E3B7D4D-BC0E-4CAE-B039-B0143B6AA7F8}"/>
    <hyperlink ref="B25" r:id="rId12" display="http://www.vm.gov.lv/" xr:uid="{BF003535-BF92-46B4-A479-884A6BA36851}"/>
    <hyperlink ref="B27" r:id="rId13" display="https://www.zm.gov.lv/" xr:uid="{72ACDBAF-56D2-4FC1-B4F0-5CB17CF93C69}"/>
    <hyperlink ref="D3" r:id="rId14" display="https://www.seplp.lv/lv" xr:uid="{1C149671-0EFD-428C-9139-23FDA5142822}"/>
    <hyperlink ref="D5" r:id="rId15" display="https://www.possessor.gov.lv/par-mums/par-possesor" xr:uid="{73E14535-69DE-407E-A102-E6B3BACC64E6}"/>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E769D3-1704-40B3-BACE-81121D495E98}">
  <sheetPr>
    <tabColor theme="9" tint="-0.249977111117893"/>
  </sheetPr>
  <dimension ref="A1:O24"/>
  <sheetViews>
    <sheetView showGridLines="0" zoomScale="70" zoomScaleNormal="70" workbookViewId="0">
      <selection activeCell="G25" sqref="G25"/>
    </sheetView>
  </sheetViews>
  <sheetFormatPr defaultColWidth="8.7109375" defaultRowHeight="12.75" x14ac:dyDescent="0.2"/>
  <cols>
    <col min="1" max="1" width="11.7109375" style="73" customWidth="1"/>
    <col min="2" max="2" width="41.7109375" style="3" customWidth="1"/>
    <col min="3" max="3" width="11.28515625" style="47" customWidth="1"/>
    <col min="4" max="4" width="16" style="66" customWidth="1"/>
    <col min="5" max="9" width="16" style="67" customWidth="1"/>
    <col min="10" max="10" width="17.7109375" style="68" customWidth="1"/>
    <col min="11" max="11" width="17.7109375" style="67" customWidth="1"/>
    <col min="12" max="12" width="18.85546875" style="67" customWidth="1"/>
    <col min="13" max="13" width="16.28515625" style="67" customWidth="1"/>
    <col min="14" max="14" width="16.85546875" style="67" customWidth="1"/>
    <col min="15" max="15" width="18" style="67" bestFit="1" customWidth="1"/>
    <col min="16" max="16384" width="8.7109375" style="19"/>
  </cols>
  <sheetData>
    <row r="1" spans="1:15" s="10" customFormat="1" ht="105.75" customHeight="1" x14ac:dyDescent="0.25">
      <c r="A1" s="7" t="s">
        <v>16</v>
      </c>
      <c r="B1" s="8" t="s">
        <v>17</v>
      </c>
      <c r="C1" s="8" t="s">
        <v>474</v>
      </c>
      <c r="D1" s="9" t="s">
        <v>21</v>
      </c>
      <c r="E1" s="9" t="s">
        <v>22</v>
      </c>
      <c r="F1" s="9" t="s">
        <v>23</v>
      </c>
      <c r="G1" s="9" t="s">
        <v>24</v>
      </c>
      <c r="H1" s="9" t="s">
        <v>25</v>
      </c>
      <c r="I1" s="9" t="s">
        <v>26</v>
      </c>
      <c r="J1" s="9" t="s">
        <v>27</v>
      </c>
      <c r="K1" s="9" t="s">
        <v>28</v>
      </c>
      <c r="L1" s="9" t="s">
        <v>29</v>
      </c>
      <c r="M1" s="9" t="s">
        <v>30</v>
      </c>
      <c r="N1" s="9" t="s">
        <v>31</v>
      </c>
      <c r="O1" s="9" t="s">
        <v>32</v>
      </c>
    </row>
    <row r="2" spans="1:15" ht="27" customHeight="1" x14ac:dyDescent="0.2">
      <c r="A2" s="20">
        <v>46192</v>
      </c>
      <c r="B2" s="135" t="s">
        <v>0</v>
      </c>
      <c r="C2" s="22">
        <v>1</v>
      </c>
      <c r="D2" s="26"/>
      <c r="E2" s="23"/>
      <c r="F2" s="24"/>
      <c r="G2" s="24"/>
      <c r="H2" s="25"/>
      <c r="I2" s="24"/>
      <c r="J2" s="23"/>
      <c r="K2" s="26"/>
      <c r="L2" s="24"/>
      <c r="M2" s="27"/>
      <c r="N2" s="27"/>
      <c r="O2" s="28" t="s">
        <v>42</v>
      </c>
    </row>
    <row r="3" spans="1:15" customFormat="1" ht="27" customHeight="1" x14ac:dyDescent="0.25">
      <c r="A3" s="20">
        <v>46218</v>
      </c>
      <c r="B3" s="136" t="s">
        <v>1</v>
      </c>
      <c r="C3" s="22">
        <v>7</v>
      </c>
      <c r="D3" s="23"/>
      <c r="E3" s="26"/>
      <c r="F3" s="38"/>
      <c r="G3" s="38"/>
      <c r="H3" s="26"/>
      <c r="I3" s="23"/>
      <c r="J3" s="24"/>
      <c r="K3" s="26"/>
      <c r="L3" s="26"/>
      <c r="M3" s="39"/>
      <c r="N3" s="39"/>
      <c r="O3" s="28" t="s">
        <v>42</v>
      </c>
    </row>
    <row r="4" spans="1:15" ht="27" customHeight="1" x14ac:dyDescent="0.2">
      <c r="A4" s="20">
        <v>46218</v>
      </c>
      <c r="B4" s="135" t="s">
        <v>2</v>
      </c>
      <c r="C4" s="22">
        <v>4</v>
      </c>
      <c r="D4" s="23"/>
      <c r="E4" s="38"/>
      <c r="F4" s="23"/>
      <c r="G4" s="38"/>
      <c r="H4" s="25"/>
      <c r="I4" s="23"/>
      <c r="J4" s="23"/>
      <c r="K4" s="24"/>
      <c r="L4" s="38"/>
      <c r="M4" s="25"/>
      <c r="N4" s="27"/>
      <c r="O4" s="28" t="s">
        <v>42</v>
      </c>
    </row>
    <row r="5" spans="1:15" ht="27" customHeight="1" x14ac:dyDescent="0.2">
      <c r="A5" s="20">
        <v>46164</v>
      </c>
      <c r="B5" s="135" t="s">
        <v>3</v>
      </c>
      <c r="C5" s="22">
        <v>1</v>
      </c>
      <c r="D5" s="23"/>
      <c r="E5" s="23"/>
      <c r="F5" s="23"/>
      <c r="G5" s="23"/>
      <c r="H5" s="25"/>
      <c r="I5" s="23"/>
      <c r="J5" s="24"/>
      <c r="K5" s="24"/>
      <c r="L5" s="24"/>
      <c r="M5" s="25"/>
      <c r="N5" s="27"/>
      <c r="O5" s="28" t="s">
        <v>42</v>
      </c>
    </row>
    <row r="6" spans="1:15" ht="27" customHeight="1" x14ac:dyDescent="0.2">
      <c r="A6" s="20">
        <v>46218</v>
      </c>
      <c r="B6" s="136" t="s">
        <v>4</v>
      </c>
      <c r="C6" s="22">
        <v>3</v>
      </c>
      <c r="D6" s="23"/>
      <c r="E6" s="38"/>
      <c r="F6" s="38"/>
      <c r="G6" s="23"/>
      <c r="H6" s="25"/>
      <c r="I6" s="23"/>
      <c r="J6" s="26"/>
      <c r="K6" s="26"/>
      <c r="L6" s="24"/>
      <c r="M6" s="25"/>
      <c r="N6" s="23"/>
      <c r="O6" s="28" t="s">
        <v>42</v>
      </c>
    </row>
    <row r="7" spans="1:15" ht="27" customHeight="1" x14ac:dyDescent="0.2">
      <c r="A7" s="20">
        <v>46218</v>
      </c>
      <c r="B7" s="135" t="s">
        <v>5</v>
      </c>
      <c r="C7" s="22">
        <v>3</v>
      </c>
      <c r="D7" s="23"/>
      <c r="E7" s="23"/>
      <c r="F7" s="23"/>
      <c r="G7" s="23"/>
      <c r="H7" s="23"/>
      <c r="I7" s="23"/>
      <c r="J7" s="26"/>
      <c r="K7" s="26"/>
      <c r="L7" s="26"/>
      <c r="M7" s="23"/>
      <c r="N7" s="23"/>
      <c r="O7" s="28" t="s">
        <v>42</v>
      </c>
    </row>
    <row r="8" spans="1:15" ht="27" customHeight="1" x14ac:dyDescent="0.2">
      <c r="A8" s="20">
        <v>46192</v>
      </c>
      <c r="B8" s="135" t="s">
        <v>6</v>
      </c>
      <c r="C8" s="22">
        <v>16</v>
      </c>
      <c r="D8" s="23"/>
      <c r="E8" s="23"/>
      <c r="F8" s="23"/>
      <c r="G8" s="23"/>
      <c r="H8" s="25"/>
      <c r="I8" s="23"/>
      <c r="J8" s="23"/>
      <c r="K8" s="26"/>
      <c r="L8" s="26"/>
      <c r="M8" s="23"/>
      <c r="N8" s="23"/>
      <c r="O8" s="28" t="s">
        <v>42</v>
      </c>
    </row>
    <row r="9" spans="1:15" ht="27" customHeight="1" x14ac:dyDescent="0.2">
      <c r="A9" s="20">
        <v>46192</v>
      </c>
      <c r="B9" s="135" t="s">
        <v>7</v>
      </c>
      <c r="C9" s="22">
        <v>1</v>
      </c>
      <c r="D9" s="23"/>
      <c r="E9" s="23"/>
      <c r="F9" s="23"/>
      <c r="G9" s="25"/>
      <c r="H9" s="25"/>
      <c r="I9" s="23"/>
      <c r="J9" s="23"/>
      <c r="K9" s="24"/>
      <c r="L9" s="26"/>
      <c r="M9" s="25"/>
      <c r="N9" s="25"/>
      <c r="O9" s="28" t="s">
        <v>42</v>
      </c>
    </row>
    <row r="10" spans="1:15" ht="39" customHeight="1" x14ac:dyDescent="0.2">
      <c r="A10" s="20">
        <v>46192</v>
      </c>
      <c r="B10" s="135" t="s">
        <v>13</v>
      </c>
      <c r="C10" s="22">
        <v>3</v>
      </c>
      <c r="D10" s="23"/>
      <c r="E10" s="23"/>
      <c r="F10" s="25"/>
      <c r="G10" s="23"/>
      <c r="H10" s="25"/>
      <c r="I10" s="23"/>
      <c r="J10" s="24"/>
      <c r="K10" s="24"/>
      <c r="L10" s="23"/>
      <c r="M10" s="25"/>
      <c r="N10" s="25"/>
      <c r="O10" s="28" t="s">
        <v>42</v>
      </c>
    </row>
    <row r="11" spans="1:15" ht="27" customHeight="1" x14ac:dyDescent="0.2">
      <c r="A11" s="55">
        <v>46218</v>
      </c>
      <c r="B11" s="135" t="s">
        <v>8</v>
      </c>
      <c r="C11" s="22">
        <v>14</v>
      </c>
      <c r="D11" s="23"/>
      <c r="E11" s="38"/>
      <c r="F11" s="23"/>
      <c r="G11" s="38"/>
      <c r="H11" s="26"/>
      <c r="I11" s="23"/>
      <c r="J11" s="26"/>
      <c r="K11" s="38"/>
      <c r="L11" s="38"/>
      <c r="M11" s="23"/>
      <c r="N11" s="23"/>
      <c r="O11" s="28" t="s">
        <v>42</v>
      </c>
    </row>
    <row r="12" spans="1:15" ht="27" customHeight="1" x14ac:dyDescent="0.2">
      <c r="A12" s="20">
        <v>46218</v>
      </c>
      <c r="B12" s="135" t="s">
        <v>9</v>
      </c>
      <c r="C12" s="22">
        <v>2</v>
      </c>
      <c r="D12" s="23"/>
      <c r="E12" s="23"/>
      <c r="F12" s="23"/>
      <c r="G12" s="25"/>
      <c r="H12" s="25"/>
      <c r="I12" s="23"/>
      <c r="J12" s="132"/>
      <c r="K12" s="132"/>
      <c r="L12" s="132"/>
      <c r="M12" s="23"/>
      <c r="N12" s="25"/>
      <c r="O12" s="28" t="s">
        <v>42</v>
      </c>
    </row>
    <row r="13" spans="1:15" ht="27" customHeight="1" x14ac:dyDescent="0.2">
      <c r="A13" s="20">
        <v>46218</v>
      </c>
      <c r="B13" s="136" t="s">
        <v>14</v>
      </c>
      <c r="C13" s="22">
        <v>11</v>
      </c>
      <c r="D13" s="38"/>
      <c r="E13" s="24"/>
      <c r="F13" s="23"/>
      <c r="G13" s="24"/>
      <c r="H13" s="25"/>
      <c r="I13" s="23"/>
      <c r="J13" s="26"/>
      <c r="K13" s="26"/>
      <c r="L13" s="26"/>
      <c r="M13" s="23"/>
      <c r="N13" s="25"/>
      <c r="O13" s="28"/>
    </row>
    <row r="14" spans="1:15" ht="27" customHeight="1" x14ac:dyDescent="0.2">
      <c r="A14" s="20">
        <v>46206</v>
      </c>
      <c r="B14" s="136" t="s">
        <v>11</v>
      </c>
      <c r="C14" s="22">
        <v>14</v>
      </c>
      <c r="D14" s="23"/>
      <c r="E14" s="23"/>
      <c r="F14" s="24"/>
      <c r="G14" s="25"/>
      <c r="H14" s="25"/>
      <c r="I14" s="38"/>
      <c r="J14" s="26"/>
      <c r="K14" s="26"/>
      <c r="L14" s="26"/>
      <c r="M14" s="25"/>
      <c r="N14" s="38"/>
      <c r="O14" s="28" t="s">
        <v>42</v>
      </c>
    </row>
    <row r="15" spans="1:15" ht="27" customHeight="1" x14ac:dyDescent="0.2">
      <c r="A15" s="20">
        <v>46218</v>
      </c>
      <c r="B15" s="135" t="s">
        <v>10</v>
      </c>
      <c r="C15" s="22">
        <v>1</v>
      </c>
      <c r="D15" s="23"/>
      <c r="E15" s="23"/>
      <c r="F15" s="23"/>
      <c r="G15" s="23"/>
      <c r="H15" s="27"/>
      <c r="I15" s="23"/>
      <c r="J15" s="24"/>
      <c r="K15" s="24"/>
      <c r="L15" s="24"/>
      <c r="M15" s="23"/>
      <c r="N15" s="23"/>
      <c r="O15" s="28" t="s">
        <v>42</v>
      </c>
    </row>
    <row r="16" spans="1:15" ht="27" customHeight="1" x14ac:dyDescent="0.2">
      <c r="A16" s="20">
        <v>46218</v>
      </c>
      <c r="B16" s="135" t="s">
        <v>12</v>
      </c>
      <c r="C16" s="22">
        <v>5</v>
      </c>
      <c r="D16" s="23"/>
      <c r="E16" s="38"/>
      <c r="F16" s="38"/>
      <c r="G16" s="24"/>
      <c r="H16" s="26"/>
      <c r="I16" s="24"/>
      <c r="J16" s="24"/>
      <c r="K16" s="24"/>
      <c r="L16" s="24"/>
      <c r="M16" s="23"/>
      <c r="N16" s="27"/>
      <c r="O16" s="28" t="s">
        <v>42</v>
      </c>
    </row>
    <row r="17" spans="1:15" x14ac:dyDescent="0.2">
      <c r="A17" s="65"/>
    </row>
    <row r="19" spans="1:15" ht="15" x14ac:dyDescent="0.2">
      <c r="A19" s="23"/>
      <c r="B19" s="70" t="s">
        <v>208</v>
      </c>
    </row>
    <row r="20" spans="1:15" ht="15" x14ac:dyDescent="0.2">
      <c r="A20" s="38"/>
      <c r="B20" s="70" t="s">
        <v>209</v>
      </c>
      <c r="C20" s="71"/>
    </row>
    <row r="21" spans="1:15" ht="15" x14ac:dyDescent="0.2">
      <c r="A21" s="26"/>
      <c r="B21" s="72" t="s">
        <v>210</v>
      </c>
    </row>
    <row r="22" spans="1:15" ht="15" x14ac:dyDescent="0.2">
      <c r="A22" s="24"/>
      <c r="B22" s="72" t="s">
        <v>211</v>
      </c>
    </row>
    <row r="23" spans="1:15" ht="15" x14ac:dyDescent="0.2">
      <c r="A23" s="27"/>
      <c r="B23" s="72" t="s">
        <v>212</v>
      </c>
    </row>
    <row r="24" spans="1:15" x14ac:dyDescent="0.2">
      <c r="C24" s="67"/>
      <c r="D24" s="67"/>
      <c r="F24" s="69"/>
      <c r="G24" s="19"/>
      <c r="H24" s="19"/>
      <c r="I24" s="19"/>
      <c r="J24" s="19"/>
      <c r="K24" s="19"/>
      <c r="L24" s="19"/>
      <c r="M24" s="19"/>
      <c r="N24" s="19"/>
      <c r="O24" s="19"/>
    </row>
  </sheetData>
  <autoFilter ref="A1:O16" xr:uid="{3680B0FF-F5C8-4678-A298-ADA07767C35D}"/>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B73022-1495-437D-9248-40B819ECE96E}">
  <sheetPr>
    <pageSetUpPr fitToPage="1"/>
  </sheetPr>
  <dimension ref="A1:R101"/>
  <sheetViews>
    <sheetView zoomScale="80" zoomScaleNormal="80" zoomScaleSheetLayoutView="70" workbookViewId="0">
      <pane ySplit="2" topLeftCell="A9" activePane="bottomLeft" state="frozen"/>
      <selection pane="bottomLeft" activeCell="A6" sqref="A6"/>
    </sheetView>
  </sheetViews>
  <sheetFormatPr defaultColWidth="8.7109375" defaultRowHeight="15" x14ac:dyDescent="0.2"/>
  <cols>
    <col min="1" max="1" width="11.7109375" style="73" customWidth="1"/>
    <col min="2" max="3" width="21.28515625" style="2" customWidth="1"/>
    <col min="4" max="4" width="39" style="3" customWidth="1"/>
    <col min="5" max="5" width="11.140625" style="47" customWidth="1"/>
    <col min="6" max="6" width="16" style="66" customWidth="1"/>
    <col min="7" max="11" width="16" style="67" customWidth="1"/>
    <col min="12" max="12" width="17.7109375" style="68" customWidth="1"/>
    <col min="13" max="13" width="17.7109375" style="67" customWidth="1"/>
    <col min="14" max="14" width="18.85546875" style="67" customWidth="1"/>
    <col min="15" max="15" width="13.28515625" style="67" bestFit="1" customWidth="1"/>
    <col min="16" max="16" width="14.5703125" style="67" customWidth="1"/>
    <col min="17" max="17" width="18" style="67" bestFit="1" customWidth="1"/>
    <col min="18" max="18" width="49.28515625" style="69" customWidth="1"/>
    <col min="19" max="16384" width="8.7109375" style="19"/>
  </cols>
  <sheetData>
    <row r="1" spans="1:18" customFormat="1" ht="20.65" customHeight="1" x14ac:dyDescent="0.25">
      <c r="A1" s="1" t="s">
        <v>15</v>
      </c>
      <c r="B1" s="2"/>
      <c r="C1" s="2"/>
      <c r="D1" s="3"/>
      <c r="F1" s="4"/>
      <c r="G1" s="5"/>
      <c r="H1" s="6"/>
      <c r="I1" s="5"/>
      <c r="J1" s="5"/>
      <c r="K1" s="5"/>
      <c r="L1" s="5"/>
      <c r="M1" s="5"/>
    </row>
    <row r="2" spans="1:18" s="10" customFormat="1" ht="96" x14ac:dyDescent="0.25">
      <c r="A2" s="7" t="s">
        <v>16</v>
      </c>
      <c r="B2" s="8" t="s">
        <v>17</v>
      </c>
      <c r="C2" s="8" t="s">
        <v>18</v>
      </c>
      <c r="D2" s="8" t="s">
        <v>19</v>
      </c>
      <c r="E2" s="8" t="s">
        <v>20</v>
      </c>
      <c r="F2" s="9" t="s">
        <v>21</v>
      </c>
      <c r="G2" s="9" t="s">
        <v>22</v>
      </c>
      <c r="H2" s="9" t="s">
        <v>23</v>
      </c>
      <c r="I2" s="9" t="s">
        <v>24</v>
      </c>
      <c r="J2" s="9" t="s">
        <v>25</v>
      </c>
      <c r="K2" s="9" t="s">
        <v>26</v>
      </c>
      <c r="L2" s="9" t="s">
        <v>27</v>
      </c>
      <c r="M2" s="9" t="s">
        <v>28</v>
      </c>
      <c r="N2" s="9" t="s">
        <v>29</v>
      </c>
      <c r="O2" s="9" t="s">
        <v>30</v>
      </c>
      <c r="P2" s="9" t="s">
        <v>31</v>
      </c>
      <c r="Q2" s="9" t="s">
        <v>32</v>
      </c>
      <c r="R2" s="8" t="s">
        <v>33</v>
      </c>
    </row>
    <row r="3" spans="1:18" ht="72" customHeight="1" x14ac:dyDescent="0.2">
      <c r="A3" s="11">
        <v>46192</v>
      </c>
      <c r="B3" s="12" t="s">
        <v>0</v>
      </c>
      <c r="C3" s="12">
        <v>40203525018</v>
      </c>
      <c r="D3" s="13" t="s">
        <v>34</v>
      </c>
      <c r="E3" s="14">
        <v>1</v>
      </c>
      <c r="F3" s="15" t="s">
        <v>426</v>
      </c>
      <c r="G3" s="11" t="s">
        <v>36</v>
      </c>
      <c r="H3" s="16" t="s">
        <v>37</v>
      </c>
      <c r="I3" s="16" t="s">
        <v>37</v>
      </c>
      <c r="J3" s="17" t="s">
        <v>38</v>
      </c>
      <c r="K3" s="16" t="s">
        <v>37</v>
      </c>
      <c r="L3" s="17" t="s">
        <v>36</v>
      </c>
      <c r="M3" s="12" t="s">
        <v>39</v>
      </c>
      <c r="N3" s="16" t="s">
        <v>37</v>
      </c>
      <c r="O3" s="17" t="s">
        <v>40</v>
      </c>
      <c r="P3" s="17" t="s">
        <v>40</v>
      </c>
      <c r="Q3" s="17" t="s">
        <v>41</v>
      </c>
      <c r="R3" s="18"/>
    </row>
    <row r="4" spans="1:18" ht="30.4" customHeight="1" x14ac:dyDescent="0.2">
      <c r="A4" s="20"/>
      <c r="B4" s="20" t="s">
        <v>42</v>
      </c>
      <c r="C4" s="21" t="s">
        <v>43</v>
      </c>
      <c r="D4" s="21" t="s">
        <v>0</v>
      </c>
      <c r="E4" s="22">
        <v>1</v>
      </c>
      <c r="F4" s="26"/>
      <c r="G4" s="23"/>
      <c r="H4" s="24"/>
      <c r="I4" s="24"/>
      <c r="J4" s="25"/>
      <c r="K4" s="24"/>
      <c r="L4" s="23"/>
      <c r="M4" s="26"/>
      <c r="N4" s="24"/>
      <c r="O4" s="27"/>
      <c r="P4" s="27"/>
      <c r="Q4" s="28" t="s">
        <v>42</v>
      </c>
      <c r="R4" s="29"/>
    </row>
    <row r="5" spans="1:18" ht="60" x14ac:dyDescent="0.2">
      <c r="A5" s="11">
        <v>46192</v>
      </c>
      <c r="B5" s="30" t="s">
        <v>1</v>
      </c>
      <c r="C5" s="30">
        <v>40003032949</v>
      </c>
      <c r="D5" s="31" t="s">
        <v>44</v>
      </c>
      <c r="E5" s="14">
        <v>1</v>
      </c>
      <c r="F5" s="15" t="s">
        <v>35</v>
      </c>
      <c r="G5" s="15" t="s">
        <v>36</v>
      </c>
      <c r="H5" s="17" t="s">
        <v>45</v>
      </c>
      <c r="I5" s="17" t="s">
        <v>36</v>
      </c>
      <c r="J5" s="16" t="s">
        <v>37</v>
      </c>
      <c r="K5" s="17" t="s">
        <v>46</v>
      </c>
      <c r="L5" s="16" t="s">
        <v>37</v>
      </c>
      <c r="M5" s="12" t="s">
        <v>39</v>
      </c>
      <c r="N5" s="12" t="s">
        <v>39</v>
      </c>
      <c r="O5" s="17" t="s">
        <v>40</v>
      </c>
      <c r="P5" s="17" t="s">
        <v>40</v>
      </c>
      <c r="Q5" s="17" t="s">
        <v>47</v>
      </c>
      <c r="R5" s="32" t="s">
        <v>427</v>
      </c>
    </row>
    <row r="6" spans="1:18" ht="94.9" customHeight="1" x14ac:dyDescent="0.2">
      <c r="A6" s="11">
        <v>46218</v>
      </c>
      <c r="B6" s="30" t="s">
        <v>1</v>
      </c>
      <c r="C6" s="30">
        <v>40003192154</v>
      </c>
      <c r="D6" s="31" t="s">
        <v>48</v>
      </c>
      <c r="E6" s="14">
        <v>1</v>
      </c>
      <c r="F6" s="15" t="s">
        <v>35</v>
      </c>
      <c r="G6" s="15" t="s">
        <v>36</v>
      </c>
      <c r="H6" s="17" t="s">
        <v>36</v>
      </c>
      <c r="I6" s="17" t="s">
        <v>36</v>
      </c>
      <c r="J6" s="17" t="s">
        <v>36</v>
      </c>
      <c r="K6" s="17" t="s">
        <v>46</v>
      </c>
      <c r="L6" s="16" t="s">
        <v>37</v>
      </c>
      <c r="M6" s="12" t="s">
        <v>39</v>
      </c>
      <c r="N6" s="12" t="s">
        <v>39</v>
      </c>
      <c r="O6" s="17" t="s">
        <v>40</v>
      </c>
      <c r="P6" s="17" t="s">
        <v>40</v>
      </c>
      <c r="Q6" s="12" t="s">
        <v>49</v>
      </c>
      <c r="R6" s="32" t="s">
        <v>429</v>
      </c>
    </row>
    <row r="7" spans="1:18" ht="48" x14ac:dyDescent="0.2">
      <c r="A7" s="11">
        <v>46218</v>
      </c>
      <c r="B7" s="17" t="s">
        <v>1</v>
      </c>
      <c r="C7" s="17">
        <v>40003435328</v>
      </c>
      <c r="D7" s="13" t="s">
        <v>50</v>
      </c>
      <c r="E7" s="14">
        <v>1</v>
      </c>
      <c r="F7" s="15" t="s">
        <v>35</v>
      </c>
      <c r="G7" s="15" t="s">
        <v>36</v>
      </c>
      <c r="H7" s="15" t="s">
        <v>36</v>
      </c>
      <c r="I7" s="17" t="s">
        <v>51</v>
      </c>
      <c r="J7" s="17" t="s">
        <v>38</v>
      </c>
      <c r="K7" s="17" t="s">
        <v>36</v>
      </c>
      <c r="L7" s="16" t="s">
        <v>37</v>
      </c>
      <c r="M7" s="12" t="s">
        <v>39</v>
      </c>
      <c r="N7" s="12" t="s">
        <v>36</v>
      </c>
      <c r="O7" s="17" t="s">
        <v>40</v>
      </c>
      <c r="P7" s="17" t="s">
        <v>40</v>
      </c>
      <c r="Q7" s="12" t="s">
        <v>49</v>
      </c>
      <c r="R7" s="32" t="s">
        <v>430</v>
      </c>
    </row>
    <row r="8" spans="1:18" ht="38.25" x14ac:dyDescent="0.2">
      <c r="A8" s="11">
        <v>46218</v>
      </c>
      <c r="B8" s="17" t="s">
        <v>1</v>
      </c>
      <c r="C8" s="17">
        <v>40203084591</v>
      </c>
      <c r="D8" s="13" t="s">
        <v>52</v>
      </c>
      <c r="E8" s="14">
        <v>1</v>
      </c>
      <c r="F8" s="15" t="s">
        <v>36</v>
      </c>
      <c r="G8" s="15" t="s">
        <v>36</v>
      </c>
      <c r="H8" s="15" t="s">
        <v>36</v>
      </c>
      <c r="I8" s="17" t="s">
        <v>53</v>
      </c>
      <c r="J8" s="17" t="s">
        <v>38</v>
      </c>
      <c r="K8" s="17" t="s">
        <v>36</v>
      </c>
      <c r="L8" s="16" t="s">
        <v>37</v>
      </c>
      <c r="M8" s="12" t="s">
        <v>39</v>
      </c>
      <c r="N8" s="12" t="s">
        <v>36</v>
      </c>
      <c r="O8" s="17" t="s">
        <v>40</v>
      </c>
      <c r="P8" s="17" t="s">
        <v>40</v>
      </c>
      <c r="Q8" s="12" t="s">
        <v>54</v>
      </c>
      <c r="R8" s="32" t="s">
        <v>430</v>
      </c>
    </row>
    <row r="9" spans="1:18" customFormat="1" ht="99.75" customHeight="1" x14ac:dyDescent="0.25">
      <c r="A9" s="11">
        <v>46218</v>
      </c>
      <c r="B9" s="17" t="s">
        <v>1</v>
      </c>
      <c r="C9" s="17">
        <v>40003286750</v>
      </c>
      <c r="D9" s="33" t="s">
        <v>55</v>
      </c>
      <c r="E9" s="34">
        <v>0.48995</v>
      </c>
      <c r="F9" s="15" t="s">
        <v>35</v>
      </c>
      <c r="G9" s="35" t="s">
        <v>37</v>
      </c>
      <c r="H9" s="15" t="s">
        <v>56</v>
      </c>
      <c r="I9" s="17" t="s">
        <v>36</v>
      </c>
      <c r="J9" s="17" t="s">
        <v>38</v>
      </c>
      <c r="K9" s="17" t="s">
        <v>36</v>
      </c>
      <c r="L9" s="16" t="s">
        <v>37</v>
      </c>
      <c r="M9" s="36" t="s">
        <v>36</v>
      </c>
      <c r="N9" s="12" t="s">
        <v>39</v>
      </c>
      <c r="O9" s="17" t="s">
        <v>40</v>
      </c>
      <c r="P9" s="17" t="s">
        <v>40</v>
      </c>
      <c r="Q9" s="17" t="s">
        <v>57</v>
      </c>
      <c r="R9" s="32" t="s">
        <v>431</v>
      </c>
    </row>
    <row r="10" spans="1:18" ht="88.15" customHeight="1" x14ac:dyDescent="0.2">
      <c r="A10" s="11">
        <v>46218</v>
      </c>
      <c r="B10" s="12" t="s">
        <v>1</v>
      </c>
      <c r="C10" s="12">
        <v>50103744891</v>
      </c>
      <c r="D10" s="13" t="s">
        <v>58</v>
      </c>
      <c r="E10" s="14">
        <v>0.3</v>
      </c>
      <c r="F10" s="15" t="s">
        <v>35</v>
      </c>
      <c r="G10" s="15" t="s">
        <v>59</v>
      </c>
      <c r="H10" s="17" t="s">
        <v>60</v>
      </c>
      <c r="I10" s="17" t="s">
        <v>61</v>
      </c>
      <c r="J10" s="17" t="s">
        <v>38</v>
      </c>
      <c r="K10" s="17" t="s">
        <v>46</v>
      </c>
      <c r="L10" s="16" t="s">
        <v>37</v>
      </c>
      <c r="M10" s="12" t="s">
        <v>39</v>
      </c>
      <c r="N10" s="12" t="s">
        <v>39</v>
      </c>
      <c r="O10" s="17" t="s">
        <v>40</v>
      </c>
      <c r="P10" s="17" t="s">
        <v>40</v>
      </c>
      <c r="Q10" s="17" t="s">
        <v>62</v>
      </c>
      <c r="R10" s="32" t="s">
        <v>432</v>
      </c>
    </row>
    <row r="11" spans="1:18" customFormat="1" ht="77.25" x14ac:dyDescent="0.25">
      <c r="A11" s="11">
        <v>46218</v>
      </c>
      <c r="B11" s="12" t="s">
        <v>1</v>
      </c>
      <c r="C11" s="12">
        <v>40003000642</v>
      </c>
      <c r="D11" s="31" t="s">
        <v>63</v>
      </c>
      <c r="E11" s="37">
        <v>2.9000000000000002E-6</v>
      </c>
      <c r="F11" s="15" t="s">
        <v>35</v>
      </c>
      <c r="G11" s="15" t="s">
        <v>59</v>
      </c>
      <c r="H11" s="17" t="s">
        <v>64</v>
      </c>
      <c r="I11" s="17" t="s">
        <v>61</v>
      </c>
      <c r="J11" s="17" t="s">
        <v>38</v>
      </c>
      <c r="K11" s="17" t="s">
        <v>46</v>
      </c>
      <c r="L11" s="16" t="s">
        <v>37</v>
      </c>
      <c r="M11" s="12" t="s">
        <v>39</v>
      </c>
      <c r="N11" s="12" t="s">
        <v>39</v>
      </c>
      <c r="O11" s="17" t="s">
        <v>40</v>
      </c>
      <c r="P11" s="17" t="s">
        <v>40</v>
      </c>
      <c r="Q11" s="12" t="s">
        <v>65</v>
      </c>
      <c r="R11" s="32" t="s">
        <v>433</v>
      </c>
    </row>
    <row r="12" spans="1:18" customFormat="1" ht="27" customHeight="1" x14ac:dyDescent="0.25">
      <c r="A12" s="20"/>
      <c r="B12" s="20" t="s">
        <v>42</v>
      </c>
      <c r="C12" s="21" t="s">
        <v>43</v>
      </c>
      <c r="D12" s="21" t="s">
        <v>1</v>
      </c>
      <c r="E12" s="22">
        <v>7</v>
      </c>
      <c r="F12" s="23"/>
      <c r="G12" s="26"/>
      <c r="H12" s="38"/>
      <c r="I12" s="38"/>
      <c r="J12" s="26"/>
      <c r="K12" s="23"/>
      <c r="L12" s="24"/>
      <c r="M12" s="26"/>
      <c r="N12" s="26"/>
      <c r="O12" s="39"/>
      <c r="P12" s="39"/>
      <c r="Q12" s="28" t="s">
        <v>42</v>
      </c>
      <c r="R12" s="40"/>
    </row>
    <row r="13" spans="1:18" ht="60" x14ac:dyDescent="0.2">
      <c r="A13" s="11">
        <v>46218</v>
      </c>
      <c r="B13" s="30" t="s">
        <v>2</v>
      </c>
      <c r="C13" s="30">
        <v>40003294758</v>
      </c>
      <c r="D13" s="31" t="s">
        <v>66</v>
      </c>
      <c r="E13" s="14">
        <v>1</v>
      </c>
      <c r="F13" s="15" t="s">
        <v>67</v>
      </c>
      <c r="G13" s="15" t="s">
        <v>36</v>
      </c>
      <c r="H13" s="15" t="s">
        <v>36</v>
      </c>
      <c r="I13" s="17" t="s">
        <v>53</v>
      </c>
      <c r="J13" s="17" t="s">
        <v>38</v>
      </c>
      <c r="K13" s="17" t="s">
        <v>36</v>
      </c>
      <c r="L13" s="17" t="s">
        <v>36</v>
      </c>
      <c r="M13" s="16" t="s">
        <v>37</v>
      </c>
      <c r="N13" s="17" t="s">
        <v>39</v>
      </c>
      <c r="O13" s="17" t="s">
        <v>40</v>
      </c>
      <c r="P13" s="17" t="s">
        <v>40</v>
      </c>
      <c r="Q13" s="17" t="s">
        <v>68</v>
      </c>
      <c r="R13" s="133"/>
    </row>
    <row r="14" spans="1:18" ht="88.9" customHeight="1" x14ac:dyDescent="0.2">
      <c r="A14" s="11">
        <v>46218</v>
      </c>
      <c r="B14" s="30" t="s">
        <v>2</v>
      </c>
      <c r="C14" s="12">
        <v>50103744891</v>
      </c>
      <c r="D14" s="13" t="s">
        <v>58</v>
      </c>
      <c r="E14" s="14">
        <v>0.4</v>
      </c>
      <c r="F14" s="15" t="s">
        <v>35</v>
      </c>
      <c r="G14" s="15" t="s">
        <v>59</v>
      </c>
      <c r="H14" s="17" t="s">
        <v>60</v>
      </c>
      <c r="I14" s="12" t="s">
        <v>69</v>
      </c>
      <c r="J14" s="17" t="s">
        <v>38</v>
      </c>
      <c r="K14" s="17" t="s">
        <v>36</v>
      </c>
      <c r="L14" s="17" t="s">
        <v>36</v>
      </c>
      <c r="M14" s="16" t="s">
        <v>37</v>
      </c>
      <c r="N14" s="12" t="s">
        <v>70</v>
      </c>
      <c r="O14" s="17" t="s">
        <v>40</v>
      </c>
      <c r="P14" s="17" t="s">
        <v>40</v>
      </c>
      <c r="Q14" s="17" t="s">
        <v>71</v>
      </c>
      <c r="R14" s="133"/>
    </row>
    <row r="15" spans="1:18" ht="60" x14ac:dyDescent="0.2">
      <c r="A15" s="11">
        <v>46218</v>
      </c>
      <c r="B15" s="30" t="s">
        <v>2</v>
      </c>
      <c r="C15" s="30">
        <v>40103264961</v>
      </c>
      <c r="D15" s="31" t="s">
        <v>72</v>
      </c>
      <c r="E15" s="14">
        <v>1</v>
      </c>
      <c r="F15" s="15" t="s">
        <v>35</v>
      </c>
      <c r="G15" s="15" t="s">
        <v>36</v>
      </c>
      <c r="H15" s="17" t="s">
        <v>36</v>
      </c>
      <c r="I15" s="17" t="s">
        <v>53</v>
      </c>
      <c r="J15" s="17" t="s">
        <v>38</v>
      </c>
      <c r="K15" s="17" t="s">
        <v>36</v>
      </c>
      <c r="L15" s="12" t="s">
        <v>434</v>
      </c>
      <c r="M15" s="16" t="s">
        <v>37</v>
      </c>
      <c r="N15" s="17" t="s">
        <v>39</v>
      </c>
      <c r="O15" s="17" t="s">
        <v>40</v>
      </c>
      <c r="P15" s="17" t="s">
        <v>40</v>
      </c>
      <c r="Q15" s="17" t="s">
        <v>73</v>
      </c>
      <c r="R15" s="32"/>
    </row>
    <row r="16" spans="1:18" ht="60" x14ac:dyDescent="0.2">
      <c r="A16" s="11">
        <v>46218</v>
      </c>
      <c r="B16" s="30" t="s">
        <v>2</v>
      </c>
      <c r="C16" s="30">
        <v>40003083998</v>
      </c>
      <c r="D16" s="31" t="s">
        <v>74</v>
      </c>
      <c r="E16" s="14">
        <v>1</v>
      </c>
      <c r="F16" s="15" t="s">
        <v>35</v>
      </c>
      <c r="G16" s="15" t="s">
        <v>36</v>
      </c>
      <c r="H16" s="17" t="s">
        <v>75</v>
      </c>
      <c r="I16" s="17" t="s">
        <v>436</v>
      </c>
      <c r="J16" s="17" t="s">
        <v>38</v>
      </c>
      <c r="K16" s="17" t="s">
        <v>36</v>
      </c>
      <c r="L16" s="17" t="s">
        <v>36</v>
      </c>
      <c r="M16" s="16" t="s">
        <v>37</v>
      </c>
      <c r="N16" s="17" t="s">
        <v>36</v>
      </c>
      <c r="O16" s="12" t="s">
        <v>40</v>
      </c>
      <c r="P16" s="17" t="s">
        <v>40</v>
      </c>
      <c r="Q16" s="17" t="s">
        <v>68</v>
      </c>
      <c r="R16" s="32" t="s">
        <v>435</v>
      </c>
    </row>
    <row r="17" spans="1:18" ht="31.15" customHeight="1" x14ac:dyDescent="0.2">
      <c r="A17" s="20"/>
      <c r="B17" s="20" t="s">
        <v>42</v>
      </c>
      <c r="C17" s="21" t="s">
        <v>43</v>
      </c>
      <c r="D17" s="21" t="s">
        <v>2</v>
      </c>
      <c r="E17" s="22">
        <v>4</v>
      </c>
      <c r="F17" s="23"/>
      <c r="G17" s="38"/>
      <c r="H17" s="23"/>
      <c r="I17" s="38"/>
      <c r="J17" s="25"/>
      <c r="K17" s="23"/>
      <c r="L17" s="23"/>
      <c r="M17" s="24"/>
      <c r="N17" s="38"/>
      <c r="O17" s="25"/>
      <c r="P17" s="27"/>
      <c r="Q17" s="28" t="s">
        <v>42</v>
      </c>
      <c r="R17" s="41"/>
    </row>
    <row r="18" spans="1:18" ht="82.9" customHeight="1" x14ac:dyDescent="0.2">
      <c r="A18" s="11">
        <v>46164</v>
      </c>
      <c r="B18" s="17" t="s">
        <v>3</v>
      </c>
      <c r="C18" s="17">
        <v>40003400059</v>
      </c>
      <c r="D18" s="13" t="s">
        <v>76</v>
      </c>
      <c r="E18" s="14">
        <v>1</v>
      </c>
      <c r="F18" s="15" t="s">
        <v>35</v>
      </c>
      <c r="G18" s="15" t="s">
        <v>36</v>
      </c>
      <c r="H18" s="15" t="s">
        <v>36</v>
      </c>
      <c r="I18" s="17" t="s">
        <v>53</v>
      </c>
      <c r="J18" s="17" t="s">
        <v>38</v>
      </c>
      <c r="K18" s="17" t="s">
        <v>46</v>
      </c>
      <c r="L18" s="16" t="s">
        <v>37</v>
      </c>
      <c r="M18" s="16" t="s">
        <v>37</v>
      </c>
      <c r="N18" s="16" t="s">
        <v>37</v>
      </c>
      <c r="O18" s="17" t="s">
        <v>40</v>
      </c>
      <c r="P18" s="17" t="s">
        <v>40</v>
      </c>
      <c r="Q18" s="17" t="s">
        <v>77</v>
      </c>
      <c r="R18" s="18"/>
    </row>
    <row r="19" spans="1:18" ht="28.5" customHeight="1" x14ac:dyDescent="0.2">
      <c r="A19" s="20"/>
      <c r="B19" s="20" t="s">
        <v>42</v>
      </c>
      <c r="C19" s="21" t="s">
        <v>43</v>
      </c>
      <c r="D19" s="21" t="s">
        <v>3</v>
      </c>
      <c r="E19" s="22">
        <v>1</v>
      </c>
      <c r="F19" s="23"/>
      <c r="G19" s="23"/>
      <c r="H19" s="23"/>
      <c r="I19" s="23"/>
      <c r="J19" s="25"/>
      <c r="K19" s="23"/>
      <c r="L19" s="24"/>
      <c r="M19" s="24"/>
      <c r="N19" s="24"/>
      <c r="O19" s="25"/>
      <c r="P19" s="27"/>
      <c r="Q19" s="28" t="s">
        <v>42</v>
      </c>
      <c r="R19" s="41"/>
    </row>
    <row r="20" spans="1:18" ht="97.15" customHeight="1" x14ac:dyDescent="0.2">
      <c r="A20" s="11">
        <v>46218</v>
      </c>
      <c r="B20" s="17" t="s">
        <v>4</v>
      </c>
      <c r="C20" s="17">
        <v>40003480798</v>
      </c>
      <c r="D20" s="13" t="s">
        <v>78</v>
      </c>
      <c r="E20" s="14">
        <v>1</v>
      </c>
      <c r="F20" s="15" t="s">
        <v>35</v>
      </c>
      <c r="G20" s="17" t="s">
        <v>36</v>
      </c>
      <c r="H20" s="17" t="s">
        <v>79</v>
      </c>
      <c r="I20" s="17" t="s">
        <v>53</v>
      </c>
      <c r="J20" s="17" t="s">
        <v>38</v>
      </c>
      <c r="K20" s="17" t="s">
        <v>36</v>
      </c>
      <c r="L20" s="16" t="s">
        <v>37</v>
      </c>
      <c r="M20" s="17" t="s">
        <v>437</v>
      </c>
      <c r="N20" s="16" t="s">
        <v>37</v>
      </c>
      <c r="O20" s="17" t="s">
        <v>40</v>
      </c>
      <c r="P20" s="17" t="s">
        <v>40</v>
      </c>
      <c r="Q20" s="12" t="s">
        <v>80</v>
      </c>
      <c r="R20" s="42"/>
    </row>
    <row r="21" spans="1:18" ht="65.650000000000006" customHeight="1" x14ac:dyDescent="0.2">
      <c r="A21" s="11">
        <v>46218</v>
      </c>
      <c r="B21" s="17" t="s">
        <v>4</v>
      </c>
      <c r="C21" s="17">
        <v>50003140671</v>
      </c>
      <c r="D21" s="13" t="s">
        <v>81</v>
      </c>
      <c r="E21" s="14">
        <v>1</v>
      </c>
      <c r="F21" s="15" t="s">
        <v>35</v>
      </c>
      <c r="G21" s="17" t="s">
        <v>36</v>
      </c>
      <c r="H21" s="17" t="s">
        <v>36</v>
      </c>
      <c r="I21" s="17" t="s">
        <v>53</v>
      </c>
      <c r="J21" s="17" t="s">
        <v>38</v>
      </c>
      <c r="K21" s="17" t="s">
        <v>36</v>
      </c>
      <c r="L21" s="17" t="s">
        <v>437</v>
      </c>
      <c r="M21" s="17" t="s">
        <v>437</v>
      </c>
      <c r="N21" s="16" t="s">
        <v>37</v>
      </c>
      <c r="O21" s="17" t="s">
        <v>40</v>
      </c>
      <c r="P21" s="43" t="s">
        <v>36</v>
      </c>
      <c r="Q21" s="12" t="s">
        <v>82</v>
      </c>
      <c r="R21" s="44"/>
    </row>
    <row r="22" spans="1:18" ht="48" x14ac:dyDescent="0.2">
      <c r="A22" s="11">
        <v>46218</v>
      </c>
      <c r="B22" s="17" t="s">
        <v>4</v>
      </c>
      <c r="C22" s="17">
        <v>40003212111</v>
      </c>
      <c r="D22" s="13" t="s">
        <v>83</v>
      </c>
      <c r="E22" s="45">
        <v>0.29044229999999999</v>
      </c>
      <c r="F22" s="15" t="s">
        <v>35</v>
      </c>
      <c r="G22" s="16" t="s">
        <v>37</v>
      </c>
      <c r="H22" s="16" t="s">
        <v>37</v>
      </c>
      <c r="I22" s="17" t="s">
        <v>40</v>
      </c>
      <c r="J22" s="17" t="s">
        <v>84</v>
      </c>
      <c r="K22" s="17" t="s">
        <v>36</v>
      </c>
      <c r="L22" s="17" t="s">
        <v>437</v>
      </c>
      <c r="M22" s="17" t="s">
        <v>437</v>
      </c>
      <c r="N22" s="16" t="s">
        <v>37</v>
      </c>
      <c r="O22" s="17" t="s">
        <v>40</v>
      </c>
      <c r="P22" s="17" t="s">
        <v>40</v>
      </c>
      <c r="Q22" s="12" t="s">
        <v>80</v>
      </c>
      <c r="R22" s="18"/>
    </row>
    <row r="23" spans="1:18" ht="26.45" customHeight="1" x14ac:dyDescent="0.2">
      <c r="A23" s="20"/>
      <c r="B23" s="20" t="s">
        <v>42</v>
      </c>
      <c r="C23" s="21" t="s">
        <v>43</v>
      </c>
      <c r="D23" s="21" t="s">
        <v>4</v>
      </c>
      <c r="E23" s="22">
        <v>3</v>
      </c>
      <c r="F23" s="23"/>
      <c r="G23" s="38"/>
      <c r="H23" s="38"/>
      <c r="I23" s="23"/>
      <c r="J23" s="25"/>
      <c r="K23" s="23"/>
      <c r="L23" s="26"/>
      <c r="M23" s="26"/>
      <c r="N23" s="24"/>
      <c r="O23" s="25"/>
      <c r="P23" s="23"/>
      <c r="Q23" s="28" t="s">
        <v>42</v>
      </c>
      <c r="R23" s="29"/>
    </row>
    <row r="24" spans="1:18" ht="36" x14ac:dyDescent="0.2">
      <c r="A24" s="11">
        <v>46218</v>
      </c>
      <c r="B24" s="17" t="s">
        <v>5</v>
      </c>
      <c r="C24" s="30">
        <v>40003575567</v>
      </c>
      <c r="D24" s="31" t="s">
        <v>85</v>
      </c>
      <c r="E24" s="14">
        <v>1</v>
      </c>
      <c r="F24" s="15" t="s">
        <v>36</v>
      </c>
      <c r="G24" s="15" t="s">
        <v>36</v>
      </c>
      <c r="H24" s="15" t="s">
        <v>36</v>
      </c>
      <c r="I24" s="15" t="s">
        <v>36</v>
      </c>
      <c r="J24" s="15" t="s">
        <v>36</v>
      </c>
      <c r="K24" s="15" t="s">
        <v>36</v>
      </c>
      <c r="L24" s="17" t="s">
        <v>437</v>
      </c>
      <c r="M24" s="17" t="s">
        <v>437</v>
      </c>
      <c r="N24" s="15" t="s">
        <v>438</v>
      </c>
      <c r="O24" s="15" t="s">
        <v>36</v>
      </c>
      <c r="P24" s="15" t="s">
        <v>36</v>
      </c>
      <c r="Q24" s="17" t="s">
        <v>86</v>
      </c>
      <c r="R24" s="46"/>
    </row>
    <row r="25" spans="1:18" ht="90" customHeight="1" x14ac:dyDescent="0.2">
      <c r="A25" s="11">
        <v>46218</v>
      </c>
      <c r="B25" s="17" t="s">
        <v>5</v>
      </c>
      <c r="C25" s="17">
        <v>40003339615</v>
      </c>
      <c r="D25" s="13" t="s">
        <v>87</v>
      </c>
      <c r="E25" s="45">
        <v>1</v>
      </c>
      <c r="F25" s="15" t="s">
        <v>36</v>
      </c>
      <c r="G25" s="15" t="s">
        <v>36</v>
      </c>
      <c r="H25" s="15" t="s">
        <v>36</v>
      </c>
      <c r="I25" s="17" t="s">
        <v>40</v>
      </c>
      <c r="J25" s="17" t="s">
        <v>38</v>
      </c>
      <c r="K25" s="15" t="s">
        <v>36</v>
      </c>
      <c r="L25" s="17" t="s">
        <v>437</v>
      </c>
      <c r="M25" s="17" t="s">
        <v>439</v>
      </c>
      <c r="N25" s="17" t="s">
        <v>437</v>
      </c>
      <c r="O25" s="15" t="s">
        <v>36</v>
      </c>
      <c r="P25" s="15" t="s">
        <v>36</v>
      </c>
      <c r="Q25" s="17" t="s">
        <v>88</v>
      </c>
      <c r="R25" s="46"/>
    </row>
    <row r="26" spans="1:18" ht="48" x14ac:dyDescent="0.2">
      <c r="A26" s="11">
        <v>46218</v>
      </c>
      <c r="B26" s="17" t="s">
        <v>5</v>
      </c>
      <c r="C26" s="17">
        <v>50103237791</v>
      </c>
      <c r="D26" s="13" t="s">
        <v>89</v>
      </c>
      <c r="E26" s="45">
        <v>1</v>
      </c>
      <c r="F26" s="15" t="s">
        <v>36</v>
      </c>
      <c r="G26" s="15" t="s">
        <v>36</v>
      </c>
      <c r="H26" s="15" t="s">
        <v>36</v>
      </c>
      <c r="I26" s="17" t="s">
        <v>40</v>
      </c>
      <c r="J26" s="17" t="s">
        <v>38</v>
      </c>
      <c r="K26" s="15" t="s">
        <v>36</v>
      </c>
      <c r="L26" s="17" t="s">
        <v>437</v>
      </c>
      <c r="M26" s="17" t="s">
        <v>437</v>
      </c>
      <c r="N26" s="15" t="s">
        <v>438</v>
      </c>
      <c r="O26" s="15" t="s">
        <v>36</v>
      </c>
      <c r="P26" s="15" t="s">
        <v>36</v>
      </c>
      <c r="Q26" s="17" t="s">
        <v>90</v>
      </c>
      <c r="R26" s="46"/>
    </row>
    <row r="27" spans="1:18" ht="31.15" customHeight="1" x14ac:dyDescent="0.2">
      <c r="A27" s="20"/>
      <c r="B27" s="20" t="s">
        <v>42</v>
      </c>
      <c r="C27" s="21" t="s">
        <v>43</v>
      </c>
      <c r="D27" s="21" t="s">
        <v>5</v>
      </c>
      <c r="E27" s="22">
        <v>3</v>
      </c>
      <c r="F27" s="23"/>
      <c r="G27" s="23"/>
      <c r="H27" s="23"/>
      <c r="I27" s="23"/>
      <c r="J27" s="23"/>
      <c r="K27" s="23"/>
      <c r="L27" s="26"/>
      <c r="M27" s="26"/>
      <c r="N27" s="26"/>
      <c r="O27" s="23"/>
      <c r="P27" s="23"/>
      <c r="Q27" s="28" t="s">
        <v>42</v>
      </c>
      <c r="R27" s="41"/>
    </row>
    <row r="28" spans="1:18" ht="36" x14ac:dyDescent="0.2">
      <c r="A28" s="11">
        <v>46192</v>
      </c>
      <c r="B28" s="17" t="s">
        <v>6</v>
      </c>
      <c r="C28" s="30">
        <v>40003373615</v>
      </c>
      <c r="D28" s="13" t="s">
        <v>91</v>
      </c>
      <c r="E28" s="45">
        <v>1</v>
      </c>
      <c r="F28" s="15" t="s">
        <v>36</v>
      </c>
      <c r="G28" s="15" t="s">
        <v>36</v>
      </c>
      <c r="H28" s="17" t="s">
        <v>36</v>
      </c>
      <c r="I28" s="17" t="s">
        <v>53</v>
      </c>
      <c r="J28" s="17" t="s">
        <v>38</v>
      </c>
      <c r="K28" s="15" t="s">
        <v>36</v>
      </c>
      <c r="L28" s="15" t="s">
        <v>423</v>
      </c>
      <c r="M28" s="12" t="s">
        <v>92</v>
      </c>
      <c r="N28" s="12" t="s">
        <v>92</v>
      </c>
      <c r="O28" s="15" t="s">
        <v>93</v>
      </c>
      <c r="P28" s="15" t="s">
        <v>94</v>
      </c>
      <c r="Q28" s="17" t="s">
        <v>95</v>
      </c>
      <c r="R28" s="18"/>
    </row>
    <row r="29" spans="1:18" ht="36" x14ac:dyDescent="0.2">
      <c r="A29" s="11">
        <v>46192</v>
      </c>
      <c r="B29" s="17" t="s">
        <v>6</v>
      </c>
      <c r="C29" s="30">
        <v>40003373761</v>
      </c>
      <c r="D29" s="13" t="s">
        <v>96</v>
      </c>
      <c r="E29" s="45">
        <v>1</v>
      </c>
      <c r="F29" s="15" t="s">
        <v>36</v>
      </c>
      <c r="G29" s="15" t="s">
        <v>36</v>
      </c>
      <c r="H29" s="17" t="s">
        <v>36</v>
      </c>
      <c r="I29" s="17" t="s">
        <v>53</v>
      </c>
      <c r="J29" s="17" t="s">
        <v>38</v>
      </c>
      <c r="K29" s="15" t="s">
        <v>36</v>
      </c>
      <c r="L29" s="15" t="s">
        <v>423</v>
      </c>
      <c r="M29" s="12" t="s">
        <v>92</v>
      </c>
      <c r="N29" s="12" t="s">
        <v>92</v>
      </c>
      <c r="O29" s="15" t="s">
        <v>93</v>
      </c>
      <c r="P29" s="15" t="s">
        <v>94</v>
      </c>
      <c r="Q29" s="17" t="s">
        <v>95</v>
      </c>
      <c r="R29" s="18"/>
    </row>
    <row r="30" spans="1:18" ht="36" x14ac:dyDescent="0.2">
      <c r="A30" s="11">
        <v>46192</v>
      </c>
      <c r="B30" s="30" t="s">
        <v>6</v>
      </c>
      <c r="C30" s="30">
        <v>40003374610</v>
      </c>
      <c r="D30" s="31" t="s">
        <v>97</v>
      </c>
      <c r="E30" s="45">
        <v>1</v>
      </c>
      <c r="F30" s="15" t="s">
        <v>36</v>
      </c>
      <c r="G30" s="15" t="s">
        <v>36</v>
      </c>
      <c r="H30" s="17" t="s">
        <v>36</v>
      </c>
      <c r="I30" s="17" t="s">
        <v>53</v>
      </c>
      <c r="J30" s="17" t="s">
        <v>38</v>
      </c>
      <c r="K30" s="15" t="s">
        <v>36</v>
      </c>
      <c r="L30" s="15" t="s">
        <v>423</v>
      </c>
      <c r="M30" s="12" t="s">
        <v>92</v>
      </c>
      <c r="N30" s="12" t="s">
        <v>92</v>
      </c>
      <c r="O30" s="15" t="s">
        <v>93</v>
      </c>
      <c r="P30" s="15" t="s">
        <v>94</v>
      </c>
      <c r="Q30" s="17" t="s">
        <v>95</v>
      </c>
      <c r="R30" s="18"/>
    </row>
    <row r="31" spans="1:18" ht="36" x14ac:dyDescent="0.2">
      <c r="A31" s="11">
        <v>46192</v>
      </c>
      <c r="B31" s="30" t="s">
        <v>6</v>
      </c>
      <c r="C31" s="30">
        <v>40003487546</v>
      </c>
      <c r="D31" s="31" t="s">
        <v>98</v>
      </c>
      <c r="E31" s="45">
        <v>1</v>
      </c>
      <c r="F31" s="15" t="s">
        <v>36</v>
      </c>
      <c r="G31" s="15" t="s">
        <v>36</v>
      </c>
      <c r="H31" s="17" t="s">
        <v>36</v>
      </c>
      <c r="I31" s="17" t="s">
        <v>53</v>
      </c>
      <c r="J31" s="17" t="s">
        <v>38</v>
      </c>
      <c r="K31" s="15" t="s">
        <v>36</v>
      </c>
      <c r="L31" s="15" t="s">
        <v>423</v>
      </c>
      <c r="M31" s="12" t="s">
        <v>92</v>
      </c>
      <c r="N31" s="12" t="s">
        <v>92</v>
      </c>
      <c r="O31" s="15" t="s">
        <v>93</v>
      </c>
      <c r="P31" s="15" t="s">
        <v>94</v>
      </c>
      <c r="Q31" s="17" t="s">
        <v>95</v>
      </c>
      <c r="R31" s="18"/>
    </row>
    <row r="32" spans="1:18" ht="36" x14ac:dyDescent="0.2">
      <c r="A32" s="11">
        <v>46192</v>
      </c>
      <c r="B32" s="30" t="s">
        <v>6</v>
      </c>
      <c r="C32" s="30">
        <v>40103208907</v>
      </c>
      <c r="D32" s="13" t="s">
        <v>99</v>
      </c>
      <c r="E32" s="45">
        <v>1</v>
      </c>
      <c r="F32" s="15" t="s">
        <v>36</v>
      </c>
      <c r="G32" s="15" t="s">
        <v>36</v>
      </c>
      <c r="H32" s="17" t="s">
        <v>36</v>
      </c>
      <c r="I32" s="17" t="s">
        <v>53</v>
      </c>
      <c r="J32" s="17" t="s">
        <v>38</v>
      </c>
      <c r="K32" s="15" t="s">
        <v>36</v>
      </c>
      <c r="L32" s="15" t="s">
        <v>423</v>
      </c>
      <c r="M32" s="12" t="s">
        <v>92</v>
      </c>
      <c r="N32" s="12" t="s">
        <v>92</v>
      </c>
      <c r="O32" s="15" t="s">
        <v>93</v>
      </c>
      <c r="P32" s="15" t="s">
        <v>94</v>
      </c>
      <c r="Q32" s="17" t="s">
        <v>95</v>
      </c>
      <c r="R32" s="18"/>
    </row>
    <row r="33" spans="1:18" ht="36" x14ac:dyDescent="0.2">
      <c r="A33" s="11">
        <v>46192</v>
      </c>
      <c r="B33" s="17" t="s">
        <v>6</v>
      </c>
      <c r="C33" s="30">
        <v>42103049403</v>
      </c>
      <c r="D33" s="13" t="s">
        <v>100</v>
      </c>
      <c r="E33" s="45">
        <v>1</v>
      </c>
      <c r="F33" s="15" t="s">
        <v>36</v>
      </c>
      <c r="G33" s="15" t="s">
        <v>36</v>
      </c>
      <c r="H33" s="17" t="s">
        <v>36</v>
      </c>
      <c r="I33" s="17" t="s">
        <v>53</v>
      </c>
      <c r="J33" s="17" t="s">
        <v>38</v>
      </c>
      <c r="K33" s="15" t="s">
        <v>36</v>
      </c>
      <c r="L33" s="15" t="s">
        <v>423</v>
      </c>
      <c r="M33" s="12" t="s">
        <v>92</v>
      </c>
      <c r="N33" s="12" t="s">
        <v>92</v>
      </c>
      <c r="O33" s="15" t="s">
        <v>93</v>
      </c>
      <c r="P33" s="15" t="s">
        <v>94</v>
      </c>
      <c r="Q33" s="17" t="s">
        <v>95</v>
      </c>
      <c r="R33" s="18"/>
    </row>
    <row r="34" spans="1:18" ht="36" x14ac:dyDescent="0.2">
      <c r="A34" s="11">
        <v>46192</v>
      </c>
      <c r="B34" s="17" t="s">
        <v>6</v>
      </c>
      <c r="C34" s="30">
        <v>41203024801</v>
      </c>
      <c r="D34" s="13" t="s">
        <v>101</v>
      </c>
      <c r="E34" s="45">
        <v>0.33329999999999999</v>
      </c>
      <c r="F34" s="15" t="s">
        <v>36</v>
      </c>
      <c r="G34" s="15" t="s">
        <v>36</v>
      </c>
      <c r="H34" s="17" t="s">
        <v>36</v>
      </c>
      <c r="I34" s="17" t="s">
        <v>53</v>
      </c>
      <c r="J34" s="17" t="s">
        <v>38</v>
      </c>
      <c r="K34" s="15" t="s">
        <v>36</v>
      </c>
      <c r="L34" s="15" t="s">
        <v>423</v>
      </c>
      <c r="M34" s="12" t="s">
        <v>92</v>
      </c>
      <c r="N34" s="35" t="s">
        <v>37</v>
      </c>
      <c r="O34" s="15" t="s">
        <v>93</v>
      </c>
      <c r="P34" s="15" t="s">
        <v>94</v>
      </c>
      <c r="Q34" s="17" t="s">
        <v>95</v>
      </c>
      <c r="R34" s="18"/>
    </row>
    <row r="35" spans="1:18" ht="36" x14ac:dyDescent="0.2">
      <c r="A35" s="11">
        <v>46192</v>
      </c>
      <c r="B35" s="30" t="s">
        <v>6</v>
      </c>
      <c r="C35" s="30">
        <v>40003027789</v>
      </c>
      <c r="D35" s="31" t="s">
        <v>102</v>
      </c>
      <c r="E35" s="45">
        <v>1</v>
      </c>
      <c r="F35" s="15" t="s">
        <v>36</v>
      </c>
      <c r="G35" s="15" t="s">
        <v>36</v>
      </c>
      <c r="H35" s="17" t="s">
        <v>36</v>
      </c>
      <c r="I35" s="17" t="s">
        <v>53</v>
      </c>
      <c r="J35" s="17" t="s">
        <v>38</v>
      </c>
      <c r="K35" s="15" t="s">
        <v>36</v>
      </c>
      <c r="L35" s="15" t="s">
        <v>423</v>
      </c>
      <c r="M35" s="12" t="s">
        <v>92</v>
      </c>
      <c r="N35" s="12" t="s">
        <v>92</v>
      </c>
      <c r="O35" s="15" t="s">
        <v>93</v>
      </c>
      <c r="P35" s="15" t="s">
        <v>94</v>
      </c>
      <c r="Q35" s="17" t="s">
        <v>95</v>
      </c>
      <c r="R35" s="18"/>
    </row>
    <row r="36" spans="1:18" ht="36" x14ac:dyDescent="0.2">
      <c r="A36" s="11">
        <v>46192</v>
      </c>
      <c r="B36" s="30" t="s">
        <v>6</v>
      </c>
      <c r="C36" s="47">
        <v>40003094953</v>
      </c>
      <c r="D36" s="31" t="s">
        <v>103</v>
      </c>
      <c r="E36" s="45">
        <v>1</v>
      </c>
      <c r="F36" s="15" t="s">
        <v>36</v>
      </c>
      <c r="G36" s="15" t="s">
        <v>36</v>
      </c>
      <c r="H36" s="17" t="s">
        <v>36</v>
      </c>
      <c r="I36" s="17" t="s">
        <v>53</v>
      </c>
      <c r="J36" s="17" t="s">
        <v>38</v>
      </c>
      <c r="K36" s="15" t="s">
        <v>36</v>
      </c>
      <c r="L36" s="15" t="s">
        <v>423</v>
      </c>
      <c r="M36" s="12" t="s">
        <v>92</v>
      </c>
      <c r="N36" s="12" t="s">
        <v>92</v>
      </c>
      <c r="O36" s="15" t="s">
        <v>93</v>
      </c>
      <c r="P36" s="15" t="s">
        <v>94</v>
      </c>
      <c r="Q36" s="17" t="s">
        <v>95</v>
      </c>
      <c r="R36" s="18"/>
    </row>
    <row r="37" spans="1:18" ht="36" x14ac:dyDescent="0.2">
      <c r="A37" s="11">
        <v>46192</v>
      </c>
      <c r="B37" s="30" t="s">
        <v>6</v>
      </c>
      <c r="C37" s="30">
        <v>40003783138</v>
      </c>
      <c r="D37" s="31" t="s">
        <v>104</v>
      </c>
      <c r="E37" s="45">
        <v>1</v>
      </c>
      <c r="F37" s="15" t="s">
        <v>36</v>
      </c>
      <c r="G37" s="15" t="s">
        <v>36</v>
      </c>
      <c r="H37" s="17" t="s">
        <v>36</v>
      </c>
      <c r="I37" s="17" t="s">
        <v>53</v>
      </c>
      <c r="J37" s="17" t="s">
        <v>38</v>
      </c>
      <c r="K37" s="15" t="s">
        <v>36</v>
      </c>
      <c r="L37" s="15" t="s">
        <v>423</v>
      </c>
      <c r="M37" s="12" t="s">
        <v>92</v>
      </c>
      <c r="N37" s="12" t="s">
        <v>92</v>
      </c>
      <c r="O37" s="15" t="s">
        <v>93</v>
      </c>
      <c r="P37" s="15" t="s">
        <v>94</v>
      </c>
      <c r="Q37" s="17" t="s">
        <v>95</v>
      </c>
      <c r="R37" s="18"/>
    </row>
    <row r="38" spans="1:18" ht="36" x14ac:dyDescent="0.2">
      <c r="A38" s="11">
        <v>46192</v>
      </c>
      <c r="B38" s="30" t="s">
        <v>6</v>
      </c>
      <c r="C38" s="30">
        <v>40003786149</v>
      </c>
      <c r="D38" s="31" t="s">
        <v>105</v>
      </c>
      <c r="E38" s="45">
        <v>1</v>
      </c>
      <c r="F38" s="15" t="s">
        <v>36</v>
      </c>
      <c r="G38" s="15" t="s">
        <v>36</v>
      </c>
      <c r="H38" s="17" t="s">
        <v>36</v>
      </c>
      <c r="I38" s="17" t="s">
        <v>53</v>
      </c>
      <c r="J38" s="17" t="s">
        <v>38</v>
      </c>
      <c r="K38" s="15" t="s">
        <v>36</v>
      </c>
      <c r="L38" s="15" t="s">
        <v>423</v>
      </c>
      <c r="M38" s="12" t="s">
        <v>92</v>
      </c>
      <c r="N38" s="12" t="s">
        <v>92</v>
      </c>
      <c r="O38" s="15" t="s">
        <v>93</v>
      </c>
      <c r="P38" s="15" t="s">
        <v>94</v>
      </c>
      <c r="Q38" s="17" t="s">
        <v>95</v>
      </c>
      <c r="R38" s="48"/>
    </row>
    <row r="39" spans="1:18" ht="34.9" customHeight="1" x14ac:dyDescent="0.2">
      <c r="A39" s="11">
        <v>46192</v>
      </c>
      <c r="B39" s="30" t="s">
        <v>6</v>
      </c>
      <c r="C39" s="30">
        <v>41503037608</v>
      </c>
      <c r="D39" s="31" t="s">
        <v>106</v>
      </c>
      <c r="E39" s="45">
        <v>1</v>
      </c>
      <c r="F39" s="15" t="s">
        <v>36</v>
      </c>
      <c r="G39" s="15" t="s">
        <v>36</v>
      </c>
      <c r="H39" s="17" t="s">
        <v>36</v>
      </c>
      <c r="I39" s="17" t="s">
        <v>40</v>
      </c>
      <c r="J39" s="17" t="s">
        <v>84</v>
      </c>
      <c r="K39" s="15" t="s">
        <v>36</v>
      </c>
      <c r="L39" s="15" t="s">
        <v>423</v>
      </c>
      <c r="M39" s="12" t="s">
        <v>92</v>
      </c>
      <c r="N39" s="12" t="s">
        <v>92</v>
      </c>
      <c r="O39" s="15" t="s">
        <v>40</v>
      </c>
      <c r="P39" s="15" t="s">
        <v>40</v>
      </c>
      <c r="Q39" s="17" t="s">
        <v>95</v>
      </c>
      <c r="R39" s="18"/>
    </row>
    <row r="40" spans="1:18" ht="36" x14ac:dyDescent="0.2">
      <c r="A40" s="11">
        <v>46192</v>
      </c>
      <c r="B40" s="30" t="s">
        <v>6</v>
      </c>
      <c r="C40" s="30">
        <v>44103038376</v>
      </c>
      <c r="D40" s="31" t="s">
        <v>107</v>
      </c>
      <c r="E40" s="45">
        <v>1</v>
      </c>
      <c r="F40" s="15" t="s">
        <v>36</v>
      </c>
      <c r="G40" s="15" t="s">
        <v>36</v>
      </c>
      <c r="H40" s="17" t="s">
        <v>36</v>
      </c>
      <c r="I40" s="17" t="s">
        <v>53</v>
      </c>
      <c r="J40" s="17" t="s">
        <v>38</v>
      </c>
      <c r="K40" s="15" t="s">
        <v>36</v>
      </c>
      <c r="L40" s="15" t="s">
        <v>423</v>
      </c>
      <c r="M40" s="12" t="s">
        <v>92</v>
      </c>
      <c r="N40" s="12" t="s">
        <v>92</v>
      </c>
      <c r="O40" s="15" t="s">
        <v>93</v>
      </c>
      <c r="P40" s="15" t="s">
        <v>94</v>
      </c>
      <c r="Q40" s="17" t="s">
        <v>95</v>
      </c>
      <c r="R40" s="18"/>
    </row>
    <row r="41" spans="1:18" ht="36" x14ac:dyDescent="0.2">
      <c r="A41" s="11">
        <v>46192</v>
      </c>
      <c r="B41" s="30" t="s">
        <v>6</v>
      </c>
      <c r="C41" s="30">
        <v>40003782984</v>
      </c>
      <c r="D41" s="31" t="s">
        <v>108</v>
      </c>
      <c r="E41" s="45">
        <v>1</v>
      </c>
      <c r="F41" s="15" t="s">
        <v>36</v>
      </c>
      <c r="G41" s="15" t="s">
        <v>36</v>
      </c>
      <c r="H41" s="17" t="s">
        <v>36</v>
      </c>
      <c r="I41" s="17" t="s">
        <v>53</v>
      </c>
      <c r="J41" s="17" t="s">
        <v>38</v>
      </c>
      <c r="K41" s="15" t="s">
        <v>36</v>
      </c>
      <c r="L41" s="15" t="s">
        <v>423</v>
      </c>
      <c r="M41" s="12" t="s">
        <v>92</v>
      </c>
      <c r="N41" s="12" t="s">
        <v>92</v>
      </c>
      <c r="O41" s="15" t="s">
        <v>93</v>
      </c>
      <c r="P41" s="15" t="s">
        <v>94</v>
      </c>
      <c r="Q41" s="17" t="s">
        <v>95</v>
      </c>
      <c r="R41" s="18"/>
    </row>
    <row r="42" spans="1:18" ht="78.400000000000006" customHeight="1" x14ac:dyDescent="0.2">
      <c r="A42" s="11">
        <v>46192</v>
      </c>
      <c r="B42" s="17" t="s">
        <v>6</v>
      </c>
      <c r="C42" s="30">
        <v>40003793653</v>
      </c>
      <c r="D42" s="13" t="s">
        <v>109</v>
      </c>
      <c r="E42" s="45">
        <v>1</v>
      </c>
      <c r="F42" s="15" t="s">
        <v>36</v>
      </c>
      <c r="G42" s="15" t="s">
        <v>36</v>
      </c>
      <c r="H42" s="17" t="s">
        <v>36</v>
      </c>
      <c r="I42" s="17" t="s">
        <v>53</v>
      </c>
      <c r="J42" s="17" t="s">
        <v>38</v>
      </c>
      <c r="K42" s="15" t="s">
        <v>36</v>
      </c>
      <c r="L42" s="15" t="s">
        <v>423</v>
      </c>
      <c r="M42" s="12" t="s">
        <v>92</v>
      </c>
      <c r="N42" s="11" t="s">
        <v>92</v>
      </c>
      <c r="O42" s="15" t="s">
        <v>93</v>
      </c>
      <c r="P42" s="15" t="s">
        <v>94</v>
      </c>
      <c r="Q42" s="17" t="s">
        <v>110</v>
      </c>
      <c r="R42" s="18"/>
    </row>
    <row r="43" spans="1:18" ht="42" customHeight="1" x14ac:dyDescent="0.2">
      <c r="A43" s="20"/>
      <c r="B43" s="20" t="s">
        <v>42</v>
      </c>
      <c r="C43" s="21" t="s">
        <v>43</v>
      </c>
      <c r="D43" s="21" t="s">
        <v>6</v>
      </c>
      <c r="E43" s="22">
        <v>15</v>
      </c>
      <c r="F43" s="23"/>
      <c r="G43" s="23"/>
      <c r="H43" s="23"/>
      <c r="I43" s="23"/>
      <c r="J43" s="25"/>
      <c r="K43" s="23"/>
      <c r="L43" s="23"/>
      <c r="M43" s="26"/>
      <c r="N43" s="26"/>
      <c r="O43" s="23"/>
      <c r="P43" s="23"/>
      <c r="Q43" s="28" t="s">
        <v>42</v>
      </c>
      <c r="R43" s="29"/>
    </row>
    <row r="44" spans="1:18" ht="100.5" customHeight="1" x14ac:dyDescent="0.2">
      <c r="A44" s="11">
        <v>46192</v>
      </c>
      <c r="B44" s="30" t="s">
        <v>7</v>
      </c>
      <c r="C44" s="30">
        <v>50003000771</v>
      </c>
      <c r="D44" s="31" t="s">
        <v>111</v>
      </c>
      <c r="E44" s="45">
        <v>1</v>
      </c>
      <c r="F44" s="15" t="s">
        <v>112</v>
      </c>
      <c r="G44" s="15" t="s">
        <v>36</v>
      </c>
      <c r="H44" s="11" t="s">
        <v>113</v>
      </c>
      <c r="I44" s="17" t="s">
        <v>40</v>
      </c>
      <c r="J44" s="17" t="s">
        <v>84</v>
      </c>
      <c r="K44" s="15" t="s">
        <v>36</v>
      </c>
      <c r="L44" s="15" t="s">
        <v>36</v>
      </c>
      <c r="M44" s="35" t="s">
        <v>37</v>
      </c>
      <c r="N44" s="15" t="s">
        <v>114</v>
      </c>
      <c r="O44" s="17" t="s">
        <v>40</v>
      </c>
      <c r="P44" s="17" t="s">
        <v>40</v>
      </c>
      <c r="Q44" s="17" t="s">
        <v>115</v>
      </c>
      <c r="R44" s="49" t="s">
        <v>424</v>
      </c>
    </row>
    <row r="45" spans="1:18" ht="29.65" customHeight="1" x14ac:dyDescent="0.2">
      <c r="A45" s="20"/>
      <c r="B45" s="20" t="s">
        <v>42</v>
      </c>
      <c r="C45" s="21" t="s">
        <v>43</v>
      </c>
      <c r="D45" s="21" t="s">
        <v>7</v>
      </c>
      <c r="E45" s="22">
        <v>1</v>
      </c>
      <c r="F45" s="23"/>
      <c r="G45" s="23"/>
      <c r="H45" s="23"/>
      <c r="I45" s="25"/>
      <c r="J45" s="25"/>
      <c r="K45" s="23"/>
      <c r="L45" s="23"/>
      <c r="M45" s="24"/>
      <c r="N45" s="26"/>
      <c r="O45" s="25"/>
      <c r="P45" s="25"/>
      <c r="Q45" s="28" t="s">
        <v>42</v>
      </c>
      <c r="R45" s="29"/>
    </row>
    <row r="46" spans="1:18" ht="106.15" customHeight="1" x14ac:dyDescent="0.2">
      <c r="A46" s="11">
        <v>46192</v>
      </c>
      <c r="B46" s="17" t="s">
        <v>13</v>
      </c>
      <c r="C46" s="17">
        <v>40203613965</v>
      </c>
      <c r="D46" s="13" t="s">
        <v>118</v>
      </c>
      <c r="E46" s="45">
        <v>1</v>
      </c>
      <c r="F46" s="12" t="s">
        <v>36</v>
      </c>
      <c r="G46" s="12" t="s">
        <v>36</v>
      </c>
      <c r="H46" s="17" t="s">
        <v>116</v>
      </c>
      <c r="I46" s="17" t="s">
        <v>36</v>
      </c>
      <c r="J46" s="17" t="s">
        <v>84</v>
      </c>
      <c r="K46" s="12" t="s">
        <v>36</v>
      </c>
      <c r="L46" s="15" t="s">
        <v>37</v>
      </c>
      <c r="M46" s="15" t="s">
        <v>37</v>
      </c>
      <c r="N46" s="15" t="s">
        <v>425</v>
      </c>
      <c r="O46" s="15" t="s">
        <v>38</v>
      </c>
      <c r="P46" s="15" t="s">
        <v>38</v>
      </c>
      <c r="Q46" s="15" t="s">
        <v>38</v>
      </c>
      <c r="R46" s="18"/>
    </row>
    <row r="47" spans="1:18" ht="43.9" customHeight="1" x14ac:dyDescent="0.2">
      <c r="A47" s="20"/>
      <c r="B47" s="20" t="s">
        <v>42</v>
      </c>
      <c r="C47" s="21" t="s">
        <v>43</v>
      </c>
      <c r="D47" s="21" t="s">
        <v>13</v>
      </c>
      <c r="E47" s="22">
        <v>1</v>
      </c>
      <c r="F47" s="23"/>
      <c r="G47" s="23"/>
      <c r="H47" s="25"/>
      <c r="I47" s="23"/>
      <c r="J47" s="25"/>
      <c r="K47" s="23"/>
      <c r="L47" s="24"/>
      <c r="M47" s="24"/>
      <c r="N47" s="23"/>
      <c r="O47" s="25"/>
      <c r="P47" s="25"/>
      <c r="Q47" s="28" t="s">
        <v>42</v>
      </c>
      <c r="R47" s="29"/>
    </row>
    <row r="48" spans="1:18" ht="99" customHeight="1" x14ac:dyDescent="0.2">
      <c r="A48" s="11">
        <v>46218</v>
      </c>
      <c r="B48" s="17" t="s">
        <v>8</v>
      </c>
      <c r="C48" s="17">
        <v>40003345734</v>
      </c>
      <c r="D48" s="13" t="s">
        <v>119</v>
      </c>
      <c r="E48" s="45">
        <v>1</v>
      </c>
      <c r="F48" s="15" t="s">
        <v>120</v>
      </c>
      <c r="G48" s="15" t="s">
        <v>36</v>
      </c>
      <c r="H48" s="15" t="s">
        <v>36</v>
      </c>
      <c r="I48" s="17" t="s">
        <v>40</v>
      </c>
      <c r="J48" s="17" t="s">
        <v>84</v>
      </c>
      <c r="K48" s="17" t="s">
        <v>36</v>
      </c>
      <c r="L48" s="12" t="s">
        <v>445</v>
      </c>
      <c r="M48" s="12" t="s">
        <v>446</v>
      </c>
      <c r="N48" s="12" t="s">
        <v>446</v>
      </c>
      <c r="O48" s="15" t="s">
        <v>93</v>
      </c>
      <c r="P48" s="15" t="s">
        <v>94</v>
      </c>
      <c r="Q48" s="17" t="s">
        <v>121</v>
      </c>
      <c r="R48" s="49" t="s">
        <v>444</v>
      </c>
    </row>
    <row r="49" spans="1:18" ht="48" x14ac:dyDescent="0.2">
      <c r="A49" s="11">
        <v>46218</v>
      </c>
      <c r="B49" s="30" t="s">
        <v>8</v>
      </c>
      <c r="C49" s="30">
        <v>40003356530</v>
      </c>
      <c r="D49" s="31" t="s">
        <v>459</v>
      </c>
      <c r="E49" s="45">
        <v>1</v>
      </c>
      <c r="F49" s="15" t="s">
        <v>35</v>
      </c>
      <c r="G49" s="15" t="s">
        <v>36</v>
      </c>
      <c r="H49" s="15" t="s">
        <v>36</v>
      </c>
      <c r="I49" s="17" t="s">
        <v>53</v>
      </c>
      <c r="J49" s="17" t="s">
        <v>84</v>
      </c>
      <c r="K49" s="17" t="s">
        <v>36</v>
      </c>
      <c r="L49" s="12" t="s">
        <v>445</v>
      </c>
      <c r="M49" s="12" t="s">
        <v>445</v>
      </c>
      <c r="N49" s="17" t="s">
        <v>36</v>
      </c>
      <c r="O49" s="15" t="s">
        <v>93</v>
      </c>
      <c r="P49" s="15" t="s">
        <v>94</v>
      </c>
      <c r="Q49" s="17" t="s">
        <v>121</v>
      </c>
      <c r="R49" s="18" t="s">
        <v>460</v>
      </c>
    </row>
    <row r="50" spans="1:18" ht="80.650000000000006" customHeight="1" x14ac:dyDescent="0.2">
      <c r="A50" s="11">
        <v>46218</v>
      </c>
      <c r="B50" s="30" t="s">
        <v>8</v>
      </c>
      <c r="C50" s="30">
        <v>40003032065</v>
      </c>
      <c r="D50" s="31" t="s">
        <v>122</v>
      </c>
      <c r="E50" s="45">
        <v>1</v>
      </c>
      <c r="F50" s="15" t="s">
        <v>35</v>
      </c>
      <c r="G50" s="11" t="s">
        <v>123</v>
      </c>
      <c r="H50" s="15" t="s">
        <v>36</v>
      </c>
      <c r="I50" s="15" t="s">
        <v>124</v>
      </c>
      <c r="J50" s="16" t="s">
        <v>37</v>
      </c>
      <c r="K50" s="17" t="s">
        <v>36</v>
      </c>
      <c r="L50" s="12" t="s">
        <v>445</v>
      </c>
      <c r="M50" s="12" t="s">
        <v>446</v>
      </c>
      <c r="N50" s="12" t="s">
        <v>446</v>
      </c>
      <c r="O50" s="15" t="s">
        <v>93</v>
      </c>
      <c r="P50" s="15" t="s">
        <v>94</v>
      </c>
      <c r="Q50" s="17" t="s">
        <v>125</v>
      </c>
      <c r="R50" s="49" t="s">
        <v>126</v>
      </c>
    </row>
    <row r="51" spans="1:18" s="51" customFormat="1" ht="48" x14ac:dyDescent="0.25">
      <c r="A51" s="11">
        <v>46218</v>
      </c>
      <c r="B51" s="30" t="s">
        <v>8</v>
      </c>
      <c r="C51" s="30">
        <v>40003038621</v>
      </c>
      <c r="D51" s="31" t="s">
        <v>127</v>
      </c>
      <c r="E51" s="45">
        <v>1</v>
      </c>
      <c r="F51" s="15" t="s">
        <v>35</v>
      </c>
      <c r="G51" s="15" t="s">
        <v>36</v>
      </c>
      <c r="H51" s="15" t="s">
        <v>36</v>
      </c>
      <c r="I51" s="17" t="s">
        <v>53</v>
      </c>
      <c r="J51" s="17" t="s">
        <v>84</v>
      </c>
      <c r="K51" s="17" t="s">
        <v>36</v>
      </c>
      <c r="L51" s="12" t="s">
        <v>445</v>
      </c>
      <c r="M51" s="12" t="s">
        <v>446</v>
      </c>
      <c r="N51" s="12" t="s">
        <v>446</v>
      </c>
      <c r="O51" s="15" t="s">
        <v>93</v>
      </c>
      <c r="P51" s="15" t="s">
        <v>94</v>
      </c>
      <c r="Q51" s="17" t="s">
        <v>128</v>
      </c>
      <c r="R51" s="50"/>
    </row>
    <row r="52" spans="1:18" ht="69" customHeight="1" x14ac:dyDescent="0.2">
      <c r="A52" s="11">
        <v>46218</v>
      </c>
      <c r="B52" s="30" t="s">
        <v>8</v>
      </c>
      <c r="C52" s="30">
        <v>40003022705</v>
      </c>
      <c r="D52" s="31" t="s">
        <v>129</v>
      </c>
      <c r="E52" s="45">
        <v>1</v>
      </c>
      <c r="F52" s="15" t="s">
        <v>35</v>
      </c>
      <c r="G52" s="15" t="s">
        <v>36</v>
      </c>
      <c r="H52" s="15" t="s">
        <v>36</v>
      </c>
      <c r="I52" s="17" t="s">
        <v>53</v>
      </c>
      <c r="J52" s="17" t="s">
        <v>84</v>
      </c>
      <c r="K52" s="17" t="s">
        <v>36</v>
      </c>
      <c r="L52" s="12" t="s">
        <v>447</v>
      </c>
      <c r="M52" s="12" t="s">
        <v>446</v>
      </c>
      <c r="N52" s="12" t="s">
        <v>36</v>
      </c>
      <c r="O52" s="15" t="s">
        <v>130</v>
      </c>
      <c r="P52" s="15" t="s">
        <v>130</v>
      </c>
      <c r="Q52" s="17" t="s">
        <v>121</v>
      </c>
      <c r="R52" s="52"/>
    </row>
    <row r="53" spans="1:18" s="47" customFormat="1" ht="89.25" customHeight="1" x14ac:dyDescent="0.25">
      <c r="A53" s="11">
        <v>46218</v>
      </c>
      <c r="B53" s="30" t="s">
        <v>8</v>
      </c>
      <c r="C53" s="30">
        <v>40003052790</v>
      </c>
      <c r="D53" s="31" t="s">
        <v>131</v>
      </c>
      <c r="E53" s="45">
        <v>1</v>
      </c>
      <c r="F53" s="15" t="s">
        <v>35</v>
      </c>
      <c r="G53" s="15" t="s">
        <v>36</v>
      </c>
      <c r="H53" s="15" t="s">
        <v>36</v>
      </c>
      <c r="I53" s="15" t="s">
        <v>36</v>
      </c>
      <c r="J53" s="15" t="s">
        <v>36</v>
      </c>
      <c r="K53" s="17" t="s">
        <v>36</v>
      </c>
      <c r="L53" s="12" t="s">
        <v>448</v>
      </c>
      <c r="M53" s="16" t="s">
        <v>37</v>
      </c>
      <c r="N53" s="12" t="s">
        <v>448</v>
      </c>
      <c r="O53" s="15" t="s">
        <v>93</v>
      </c>
      <c r="P53" s="15" t="s">
        <v>94</v>
      </c>
      <c r="Q53" s="17" t="s">
        <v>128</v>
      </c>
      <c r="R53" s="53" t="s">
        <v>132</v>
      </c>
    </row>
    <row r="54" spans="1:18" ht="104.45" customHeight="1" x14ac:dyDescent="0.2">
      <c r="A54" s="11">
        <v>46218</v>
      </c>
      <c r="B54" s="30" t="s">
        <v>8</v>
      </c>
      <c r="C54" s="30">
        <v>40003344207</v>
      </c>
      <c r="D54" s="31" t="s">
        <v>133</v>
      </c>
      <c r="E54" s="45">
        <v>1</v>
      </c>
      <c r="F54" s="15" t="s">
        <v>35</v>
      </c>
      <c r="G54" s="15" t="s">
        <v>36</v>
      </c>
      <c r="H54" s="15" t="s">
        <v>36</v>
      </c>
      <c r="I54" s="17" t="s">
        <v>53</v>
      </c>
      <c r="J54" s="17" t="s">
        <v>38</v>
      </c>
      <c r="K54" s="17" t="s">
        <v>36</v>
      </c>
      <c r="L54" s="17" t="s">
        <v>449</v>
      </c>
      <c r="M54" s="12" t="s">
        <v>450</v>
      </c>
      <c r="N54" s="12" t="s">
        <v>450</v>
      </c>
      <c r="O54" s="15" t="s">
        <v>93</v>
      </c>
      <c r="P54" s="17" t="s">
        <v>134</v>
      </c>
      <c r="Q54" s="17" t="s">
        <v>121</v>
      </c>
      <c r="R54" s="18"/>
    </row>
    <row r="55" spans="1:18" ht="93" customHeight="1" x14ac:dyDescent="0.2">
      <c r="A55" s="11">
        <v>46218</v>
      </c>
      <c r="B55" s="17" t="s">
        <v>8</v>
      </c>
      <c r="C55" s="17">
        <v>40003011203</v>
      </c>
      <c r="D55" s="13" t="s">
        <v>135</v>
      </c>
      <c r="E55" s="45">
        <v>1</v>
      </c>
      <c r="F55" s="15" t="s">
        <v>451</v>
      </c>
      <c r="G55" s="15" t="s">
        <v>36</v>
      </c>
      <c r="H55" s="15" t="s">
        <v>36</v>
      </c>
      <c r="I55" s="15" t="s">
        <v>36</v>
      </c>
      <c r="J55" s="16" t="s">
        <v>37</v>
      </c>
      <c r="K55" s="17" t="s">
        <v>36</v>
      </c>
      <c r="L55" s="12" t="s">
        <v>452</v>
      </c>
      <c r="M55" s="12" t="s">
        <v>452</v>
      </c>
      <c r="N55" s="12" t="s">
        <v>36</v>
      </c>
      <c r="O55" s="15" t="s">
        <v>93</v>
      </c>
      <c r="P55" s="15" t="s">
        <v>94</v>
      </c>
      <c r="Q55" s="17" t="s">
        <v>137</v>
      </c>
      <c r="R55" s="18"/>
    </row>
    <row r="56" spans="1:18" ht="80.25" customHeight="1" x14ac:dyDescent="0.2">
      <c r="A56" s="11">
        <v>46218</v>
      </c>
      <c r="B56" s="30" t="s">
        <v>8</v>
      </c>
      <c r="C56" s="30">
        <v>40003028055</v>
      </c>
      <c r="D56" s="31" t="s">
        <v>138</v>
      </c>
      <c r="E56" s="45">
        <v>1</v>
      </c>
      <c r="F56" s="15" t="s">
        <v>139</v>
      </c>
      <c r="G56" s="35" t="s">
        <v>140</v>
      </c>
      <c r="H56" s="15" t="s">
        <v>36</v>
      </c>
      <c r="I56" s="17" t="s">
        <v>53</v>
      </c>
      <c r="J56" s="17" t="s">
        <v>84</v>
      </c>
      <c r="K56" s="17" t="s">
        <v>36</v>
      </c>
      <c r="L56" s="12" t="s">
        <v>452</v>
      </c>
      <c r="M56" s="17" t="s">
        <v>453</v>
      </c>
      <c r="N56" s="17" t="s">
        <v>136</v>
      </c>
      <c r="O56" s="15" t="s">
        <v>93</v>
      </c>
      <c r="P56" s="15" t="s">
        <v>94</v>
      </c>
      <c r="Q56" s="17" t="s">
        <v>128</v>
      </c>
      <c r="R56" s="49" t="s">
        <v>454</v>
      </c>
    </row>
    <row r="57" spans="1:18" ht="106.5" customHeight="1" x14ac:dyDescent="0.2">
      <c r="A57" s="11">
        <v>46218</v>
      </c>
      <c r="B57" s="30" t="s">
        <v>8</v>
      </c>
      <c r="C57" s="30">
        <v>40003567907</v>
      </c>
      <c r="D57" s="31" t="s">
        <v>141</v>
      </c>
      <c r="E57" s="45">
        <v>1</v>
      </c>
      <c r="F57" s="15" t="s">
        <v>35</v>
      </c>
      <c r="G57" s="15" t="s">
        <v>36</v>
      </c>
      <c r="H57" s="15" t="s">
        <v>36</v>
      </c>
      <c r="I57" s="12" t="s">
        <v>142</v>
      </c>
      <c r="J57" s="17" t="s">
        <v>38</v>
      </c>
      <c r="K57" s="17" t="s">
        <v>36</v>
      </c>
      <c r="L57" s="17" t="s">
        <v>458</v>
      </c>
      <c r="M57" s="12" t="s">
        <v>457</v>
      </c>
      <c r="N57" s="17" t="s">
        <v>36</v>
      </c>
      <c r="O57" s="15" t="s">
        <v>93</v>
      </c>
      <c r="P57" s="15" t="s">
        <v>94</v>
      </c>
      <c r="Q57" s="17" t="s">
        <v>128</v>
      </c>
      <c r="R57" s="53" t="s">
        <v>143</v>
      </c>
    </row>
    <row r="58" spans="1:18" ht="79.900000000000006" customHeight="1" x14ac:dyDescent="0.2">
      <c r="A58" s="11">
        <v>46218</v>
      </c>
      <c r="B58" s="30" t="s">
        <v>8</v>
      </c>
      <c r="C58" s="30">
        <v>40003429317</v>
      </c>
      <c r="D58" s="31" t="s">
        <v>144</v>
      </c>
      <c r="E58" s="45">
        <v>1</v>
      </c>
      <c r="F58" s="15" t="s">
        <v>35</v>
      </c>
      <c r="G58" s="15" t="s">
        <v>36</v>
      </c>
      <c r="H58" s="15" t="s">
        <v>36</v>
      </c>
      <c r="I58" s="17" t="s">
        <v>53</v>
      </c>
      <c r="J58" s="17" t="s">
        <v>38</v>
      </c>
      <c r="K58" s="17" t="s">
        <v>36</v>
      </c>
      <c r="L58" s="12" t="s">
        <v>445</v>
      </c>
      <c r="M58" s="12" t="s">
        <v>445</v>
      </c>
      <c r="N58" s="17" t="s">
        <v>36</v>
      </c>
      <c r="O58" s="15" t="s">
        <v>93</v>
      </c>
      <c r="P58" s="15" t="s">
        <v>94</v>
      </c>
      <c r="Q58" s="17" t="s">
        <v>128</v>
      </c>
      <c r="R58" s="18"/>
    </row>
    <row r="59" spans="1:18" ht="72" x14ac:dyDescent="0.2">
      <c r="A59" s="11">
        <v>46218</v>
      </c>
      <c r="B59" s="30" t="s">
        <v>8</v>
      </c>
      <c r="C59" s="30">
        <v>40103836785</v>
      </c>
      <c r="D59" s="31" t="s">
        <v>145</v>
      </c>
      <c r="E59" s="45">
        <v>1</v>
      </c>
      <c r="F59" s="15" t="s">
        <v>35</v>
      </c>
      <c r="G59" s="15" t="s">
        <v>36</v>
      </c>
      <c r="H59" s="15" t="s">
        <v>36</v>
      </c>
      <c r="I59" s="15" t="s">
        <v>36</v>
      </c>
      <c r="J59" s="16" t="s">
        <v>37</v>
      </c>
      <c r="K59" s="17" t="s">
        <v>36</v>
      </c>
      <c r="L59" s="17" t="s">
        <v>463</v>
      </c>
      <c r="M59" s="17" t="s">
        <v>461</v>
      </c>
      <c r="N59" s="17" t="s">
        <v>36</v>
      </c>
      <c r="O59" s="15" t="s">
        <v>93</v>
      </c>
      <c r="P59" s="15" t="s">
        <v>94</v>
      </c>
      <c r="Q59" s="17" t="s">
        <v>121</v>
      </c>
      <c r="R59" s="18"/>
    </row>
    <row r="60" spans="1:18" s="47" customFormat="1" ht="84" x14ac:dyDescent="0.25">
      <c r="A60" s="11">
        <v>46218</v>
      </c>
      <c r="B60" s="30" t="s">
        <v>8</v>
      </c>
      <c r="C60" s="30">
        <v>40003245752</v>
      </c>
      <c r="D60" s="31" t="s">
        <v>146</v>
      </c>
      <c r="E60" s="45">
        <v>0.88370000000000004</v>
      </c>
      <c r="F60" s="15" t="s">
        <v>462</v>
      </c>
      <c r="G60" s="15" t="s">
        <v>36</v>
      </c>
      <c r="H60" s="15" t="s">
        <v>36</v>
      </c>
      <c r="I60" s="15" t="s">
        <v>36</v>
      </c>
      <c r="J60" s="16" t="s">
        <v>37</v>
      </c>
      <c r="K60" s="17" t="s">
        <v>36</v>
      </c>
      <c r="L60" s="17" t="s">
        <v>464</v>
      </c>
      <c r="M60" s="17" t="s">
        <v>147</v>
      </c>
      <c r="N60" s="17" t="s">
        <v>465</v>
      </c>
      <c r="O60" s="15" t="s">
        <v>148</v>
      </c>
      <c r="P60" s="15" t="s">
        <v>94</v>
      </c>
      <c r="Q60" s="17" t="s">
        <v>128</v>
      </c>
      <c r="R60" s="134" t="s">
        <v>466</v>
      </c>
    </row>
    <row r="61" spans="1:18" ht="24" customHeight="1" x14ac:dyDescent="0.2">
      <c r="A61" s="55"/>
      <c r="B61" s="20" t="s">
        <v>42</v>
      </c>
      <c r="C61" s="21" t="s">
        <v>43</v>
      </c>
      <c r="D61" s="21" t="s">
        <v>8</v>
      </c>
      <c r="E61" s="22">
        <v>14</v>
      </c>
      <c r="F61" s="23"/>
      <c r="G61" s="38"/>
      <c r="H61" s="23"/>
      <c r="I61" s="38"/>
      <c r="J61" s="26"/>
      <c r="K61" s="23"/>
      <c r="L61" s="26"/>
      <c r="M61" s="38"/>
      <c r="N61" s="38"/>
      <c r="O61" s="23"/>
      <c r="P61" s="23"/>
      <c r="Q61" s="28" t="s">
        <v>42</v>
      </c>
      <c r="R61" s="29"/>
    </row>
    <row r="62" spans="1:18" ht="96.4" customHeight="1" x14ac:dyDescent="0.2">
      <c r="A62" s="11">
        <v>46192</v>
      </c>
      <c r="B62" s="30" t="s">
        <v>9</v>
      </c>
      <c r="C62" s="30">
        <v>40003334410</v>
      </c>
      <c r="D62" s="31" t="s">
        <v>149</v>
      </c>
      <c r="E62" s="45">
        <v>1</v>
      </c>
      <c r="F62" s="15" t="s">
        <v>36</v>
      </c>
      <c r="G62" s="15" t="s">
        <v>36</v>
      </c>
      <c r="H62" s="15" t="s">
        <v>36</v>
      </c>
      <c r="I62" s="17" t="s">
        <v>40</v>
      </c>
      <c r="J62" s="17" t="s">
        <v>84</v>
      </c>
      <c r="K62" s="15" t="s">
        <v>36</v>
      </c>
      <c r="L62" s="16" t="s">
        <v>37</v>
      </c>
      <c r="M62" s="16" t="s">
        <v>37</v>
      </c>
      <c r="N62" s="16" t="s">
        <v>37</v>
      </c>
      <c r="O62" s="17" t="s">
        <v>151</v>
      </c>
      <c r="P62" s="17" t="s">
        <v>40</v>
      </c>
      <c r="Q62" s="17" t="s">
        <v>152</v>
      </c>
      <c r="R62" s="18"/>
    </row>
    <row r="63" spans="1:18" ht="96" customHeight="1" x14ac:dyDescent="0.2">
      <c r="A63" s="11">
        <v>46192</v>
      </c>
      <c r="B63" s="30" t="s">
        <v>9</v>
      </c>
      <c r="C63" s="30">
        <v>40003113794</v>
      </c>
      <c r="D63" s="31" t="s">
        <v>153</v>
      </c>
      <c r="E63" s="45">
        <v>1</v>
      </c>
      <c r="F63" s="15" t="s">
        <v>36</v>
      </c>
      <c r="G63" s="15" t="s">
        <v>36</v>
      </c>
      <c r="H63" s="15" t="s">
        <v>36</v>
      </c>
      <c r="I63" s="17" t="s">
        <v>40</v>
      </c>
      <c r="J63" s="17" t="s">
        <v>84</v>
      </c>
      <c r="K63" s="15" t="s">
        <v>36</v>
      </c>
      <c r="L63" s="16" t="s">
        <v>37</v>
      </c>
      <c r="M63" s="16" t="s">
        <v>37</v>
      </c>
      <c r="N63" s="16" t="s">
        <v>37</v>
      </c>
      <c r="O63" s="17" t="s">
        <v>154</v>
      </c>
      <c r="P63" s="17" t="s">
        <v>40</v>
      </c>
      <c r="Q63" s="17" t="s">
        <v>155</v>
      </c>
      <c r="R63" s="18"/>
    </row>
    <row r="64" spans="1:18" ht="24" customHeight="1" x14ac:dyDescent="0.2">
      <c r="A64" s="20"/>
      <c r="B64" s="20" t="s">
        <v>42</v>
      </c>
      <c r="C64" s="21" t="s">
        <v>43</v>
      </c>
      <c r="D64" s="21" t="s">
        <v>9</v>
      </c>
      <c r="E64" s="22">
        <v>2</v>
      </c>
      <c r="F64" s="23"/>
      <c r="G64" s="23"/>
      <c r="H64" s="23"/>
      <c r="I64" s="25"/>
      <c r="J64" s="25"/>
      <c r="K64" s="23"/>
      <c r="L64" s="132"/>
      <c r="M64" s="132"/>
      <c r="N64" s="132"/>
      <c r="O64" s="23"/>
      <c r="P64" s="25"/>
      <c r="Q64" s="28" t="s">
        <v>42</v>
      </c>
      <c r="R64" s="29"/>
    </row>
    <row r="65" spans="1:18" ht="48" customHeight="1" x14ac:dyDescent="0.2">
      <c r="A65" s="11">
        <v>46218</v>
      </c>
      <c r="B65" s="17" t="s">
        <v>14</v>
      </c>
      <c r="C65" s="17">
        <v>40003052786</v>
      </c>
      <c r="D65" s="13" t="s">
        <v>156</v>
      </c>
      <c r="E65" s="14">
        <v>0.50998429999999995</v>
      </c>
      <c r="F65" s="11" t="s">
        <v>157</v>
      </c>
      <c r="G65" s="17" t="s">
        <v>443</v>
      </c>
      <c r="H65" s="15" t="s">
        <v>36</v>
      </c>
      <c r="I65" s="16" t="s">
        <v>37</v>
      </c>
      <c r="J65" s="16" t="s">
        <v>37</v>
      </c>
      <c r="K65" s="15" t="s">
        <v>158</v>
      </c>
      <c r="L65" s="12" t="s">
        <v>440</v>
      </c>
      <c r="M65" s="17" t="s">
        <v>39</v>
      </c>
      <c r="N65" s="17" t="s">
        <v>39</v>
      </c>
      <c r="O65" s="17" t="s">
        <v>159</v>
      </c>
      <c r="P65" s="17" t="s">
        <v>42</v>
      </c>
      <c r="Q65" s="17" t="s">
        <v>80</v>
      </c>
      <c r="R65" s="46" t="s">
        <v>160</v>
      </c>
    </row>
    <row r="66" spans="1:18" ht="48" customHeight="1" x14ac:dyDescent="0.2">
      <c r="A66" s="11">
        <v>46218</v>
      </c>
      <c r="B66" s="17" t="s">
        <v>14</v>
      </c>
      <c r="C66" s="17">
        <v>50003050931</v>
      </c>
      <c r="D66" s="13" t="s">
        <v>161</v>
      </c>
      <c r="E66" s="14">
        <v>0.05</v>
      </c>
      <c r="F66" s="11" t="s">
        <v>157</v>
      </c>
      <c r="G66" s="17" t="s">
        <v>443</v>
      </c>
      <c r="H66" s="15" t="s">
        <v>36</v>
      </c>
      <c r="I66" s="16" t="s">
        <v>37</v>
      </c>
      <c r="J66" s="15" t="s">
        <v>40</v>
      </c>
      <c r="K66" s="15" t="s">
        <v>158</v>
      </c>
      <c r="L66" s="12" t="s">
        <v>440</v>
      </c>
      <c r="M66" s="16" t="s">
        <v>37</v>
      </c>
      <c r="N66" s="17" t="s">
        <v>39</v>
      </c>
      <c r="O66" s="17" t="s">
        <v>159</v>
      </c>
      <c r="P66" s="17" t="s">
        <v>42</v>
      </c>
      <c r="Q66" s="17" t="s">
        <v>80</v>
      </c>
      <c r="R66" s="46" t="s">
        <v>442</v>
      </c>
    </row>
    <row r="67" spans="1:18" ht="48" x14ac:dyDescent="0.2">
      <c r="A67" s="11">
        <v>46218</v>
      </c>
      <c r="B67" s="17" t="s">
        <v>14</v>
      </c>
      <c r="C67" s="17">
        <v>40203106704</v>
      </c>
      <c r="D67" s="13" t="s">
        <v>164</v>
      </c>
      <c r="E67" s="14">
        <v>1</v>
      </c>
      <c r="F67" s="56" t="s">
        <v>36</v>
      </c>
      <c r="G67" s="17" t="s">
        <v>42</v>
      </c>
      <c r="H67" s="15" t="s">
        <v>162</v>
      </c>
      <c r="I67" s="17" t="s">
        <v>40</v>
      </c>
      <c r="J67" s="17" t="s">
        <v>84</v>
      </c>
      <c r="K67" s="15" t="s">
        <v>158</v>
      </c>
      <c r="L67" s="15" t="s">
        <v>441</v>
      </c>
      <c r="M67" s="15" t="s">
        <v>117</v>
      </c>
      <c r="N67" s="17" t="s">
        <v>42</v>
      </c>
      <c r="O67" s="17" t="s">
        <v>163</v>
      </c>
      <c r="P67" s="17" t="s">
        <v>42</v>
      </c>
      <c r="Q67" s="57"/>
      <c r="R67" s="46"/>
    </row>
    <row r="68" spans="1:18" ht="48" x14ac:dyDescent="0.2">
      <c r="A68" s="11">
        <v>46218</v>
      </c>
      <c r="B68" s="17" t="s">
        <v>14</v>
      </c>
      <c r="C68" s="17">
        <v>40003044346</v>
      </c>
      <c r="D68" s="13" t="s">
        <v>165</v>
      </c>
      <c r="E68" s="14">
        <v>0.1007</v>
      </c>
      <c r="F68" s="11" t="s">
        <v>157</v>
      </c>
      <c r="G68" s="17" t="s">
        <v>42</v>
      </c>
      <c r="H68" s="17" t="s">
        <v>42</v>
      </c>
      <c r="I68" s="16" t="s">
        <v>37</v>
      </c>
      <c r="J68" s="15" t="s">
        <v>40</v>
      </c>
      <c r="K68" s="15" t="s">
        <v>158</v>
      </c>
      <c r="L68" s="17" t="s">
        <v>42</v>
      </c>
      <c r="M68" s="17" t="s">
        <v>42</v>
      </c>
      <c r="N68" s="17" t="s">
        <v>42</v>
      </c>
      <c r="O68" s="17" t="s">
        <v>166</v>
      </c>
      <c r="P68" s="17" t="s">
        <v>42</v>
      </c>
      <c r="Q68" s="17" t="s">
        <v>42</v>
      </c>
      <c r="R68" s="32"/>
    </row>
    <row r="69" spans="1:18" ht="48" x14ac:dyDescent="0.2">
      <c r="A69" s="11">
        <v>46218</v>
      </c>
      <c r="B69" s="17" t="s">
        <v>14</v>
      </c>
      <c r="C69" s="17">
        <v>40003019851</v>
      </c>
      <c r="D69" s="13" t="s">
        <v>167</v>
      </c>
      <c r="E69" s="14">
        <v>4.9099999999999998E-2</v>
      </c>
      <c r="F69" s="11" t="s">
        <v>157</v>
      </c>
      <c r="G69" s="17" t="s">
        <v>42</v>
      </c>
      <c r="H69" s="17" t="s">
        <v>42</v>
      </c>
      <c r="I69" s="16" t="s">
        <v>37</v>
      </c>
      <c r="J69" s="15" t="s">
        <v>40</v>
      </c>
      <c r="K69" s="15" t="s">
        <v>158</v>
      </c>
      <c r="L69" s="17" t="s">
        <v>42</v>
      </c>
      <c r="M69" s="17" t="s">
        <v>42</v>
      </c>
      <c r="N69" s="17" t="s">
        <v>42</v>
      </c>
      <c r="O69" s="17" t="s">
        <v>166</v>
      </c>
      <c r="P69" s="17" t="s">
        <v>42</v>
      </c>
      <c r="Q69" s="17" t="s">
        <v>80</v>
      </c>
      <c r="R69" s="32"/>
    </row>
    <row r="70" spans="1:18" ht="48" x14ac:dyDescent="0.2">
      <c r="A70" s="11">
        <v>46218</v>
      </c>
      <c r="B70" s="17" t="s">
        <v>14</v>
      </c>
      <c r="C70" s="17">
        <v>40003034263</v>
      </c>
      <c r="D70" s="13" t="s">
        <v>168</v>
      </c>
      <c r="E70" s="58">
        <v>9.2999999999999992E-3</v>
      </c>
      <c r="F70" s="11" t="s">
        <v>169</v>
      </c>
      <c r="G70" s="17" t="s">
        <v>42</v>
      </c>
      <c r="H70" s="17" t="s">
        <v>42</v>
      </c>
      <c r="I70" s="17" t="s">
        <v>42</v>
      </c>
      <c r="J70" s="17" t="s">
        <v>42</v>
      </c>
      <c r="K70" s="15" t="s">
        <v>158</v>
      </c>
      <c r="L70" s="17" t="s">
        <v>42</v>
      </c>
      <c r="M70" s="17" t="s">
        <v>42</v>
      </c>
      <c r="N70" s="17" t="s">
        <v>42</v>
      </c>
      <c r="O70" s="17" t="s">
        <v>166</v>
      </c>
      <c r="P70" s="17" t="s">
        <v>42</v>
      </c>
      <c r="Q70" s="17" t="s">
        <v>80</v>
      </c>
      <c r="R70" s="32"/>
    </row>
    <row r="71" spans="1:18" ht="30.75" customHeight="1" x14ac:dyDescent="0.2">
      <c r="A71" s="20"/>
      <c r="B71" s="20" t="s">
        <v>42</v>
      </c>
      <c r="C71" s="21" t="s">
        <v>43</v>
      </c>
      <c r="D71" s="21" t="s">
        <v>14</v>
      </c>
      <c r="E71" s="22">
        <v>7</v>
      </c>
      <c r="F71" s="38"/>
      <c r="G71" s="24"/>
      <c r="H71" s="23"/>
      <c r="I71" s="24"/>
      <c r="J71" s="25"/>
      <c r="K71" s="23"/>
      <c r="L71" s="26"/>
      <c r="M71" s="26"/>
      <c r="N71" s="26"/>
      <c r="O71" s="23"/>
      <c r="P71" s="25"/>
      <c r="Q71" s="28"/>
      <c r="R71" s="59"/>
    </row>
    <row r="72" spans="1:18" ht="108.4" customHeight="1" x14ac:dyDescent="0.2">
      <c r="A72" s="11">
        <v>46206</v>
      </c>
      <c r="B72" s="17" t="s">
        <v>11</v>
      </c>
      <c r="C72" s="17">
        <v>40003457128</v>
      </c>
      <c r="D72" s="13" t="s">
        <v>170</v>
      </c>
      <c r="E72" s="45">
        <v>1</v>
      </c>
      <c r="F72" s="15" t="s">
        <v>35</v>
      </c>
      <c r="G72" s="17" t="s">
        <v>36</v>
      </c>
      <c r="H72" s="16" t="s">
        <v>37</v>
      </c>
      <c r="I72" s="17" t="s">
        <v>40</v>
      </c>
      <c r="J72" s="17" t="s">
        <v>84</v>
      </c>
      <c r="K72" s="17" t="s">
        <v>171</v>
      </c>
      <c r="L72" s="12" t="s">
        <v>440</v>
      </c>
      <c r="M72" s="12" t="s">
        <v>440</v>
      </c>
      <c r="N72" s="12" t="s">
        <v>440</v>
      </c>
      <c r="O72" s="17" t="s">
        <v>40</v>
      </c>
      <c r="P72" s="17" t="s">
        <v>40</v>
      </c>
      <c r="Q72" s="17" t="s">
        <v>172</v>
      </c>
      <c r="R72" s="32" t="s">
        <v>469</v>
      </c>
    </row>
    <row r="73" spans="1:18" ht="112.9" customHeight="1" x14ac:dyDescent="0.2">
      <c r="A73" s="11">
        <v>46206</v>
      </c>
      <c r="B73" s="17" t="s">
        <v>11</v>
      </c>
      <c r="C73" s="17">
        <v>40003457109</v>
      </c>
      <c r="D73" s="13" t="s">
        <v>173</v>
      </c>
      <c r="E73" s="45">
        <v>1</v>
      </c>
      <c r="F73" s="15" t="s">
        <v>35</v>
      </c>
      <c r="G73" s="17" t="s">
        <v>36</v>
      </c>
      <c r="H73" s="16" t="s">
        <v>37</v>
      </c>
      <c r="I73" s="17" t="s">
        <v>40</v>
      </c>
      <c r="J73" s="17" t="s">
        <v>84</v>
      </c>
      <c r="K73" s="17" t="s">
        <v>171</v>
      </c>
      <c r="L73" s="12" t="s">
        <v>440</v>
      </c>
      <c r="M73" s="12" t="s">
        <v>440</v>
      </c>
      <c r="N73" s="12" t="s">
        <v>440</v>
      </c>
      <c r="O73" s="17" t="s">
        <v>40</v>
      </c>
      <c r="P73" s="17" t="s">
        <v>40</v>
      </c>
      <c r="Q73" s="17" t="s">
        <v>172</v>
      </c>
      <c r="R73" s="32" t="s">
        <v>469</v>
      </c>
    </row>
    <row r="74" spans="1:18" s="51" customFormat="1" ht="114" customHeight="1" x14ac:dyDescent="0.2">
      <c r="A74" s="11">
        <v>46206</v>
      </c>
      <c r="B74" s="17" t="s">
        <v>11</v>
      </c>
      <c r="C74" s="17">
        <v>40003951628</v>
      </c>
      <c r="D74" s="60" t="s">
        <v>174</v>
      </c>
      <c r="E74" s="45">
        <v>1</v>
      </c>
      <c r="F74" s="15" t="s">
        <v>35</v>
      </c>
      <c r="G74" s="17" t="s">
        <v>36</v>
      </c>
      <c r="H74" s="16" t="s">
        <v>37</v>
      </c>
      <c r="I74" s="17" t="s">
        <v>175</v>
      </c>
      <c r="J74" s="16" t="s">
        <v>37</v>
      </c>
      <c r="K74" s="17" t="s">
        <v>171</v>
      </c>
      <c r="L74" s="12" t="s">
        <v>440</v>
      </c>
      <c r="M74" s="12" t="s">
        <v>440</v>
      </c>
      <c r="N74" s="12" t="s">
        <v>440</v>
      </c>
      <c r="O74" s="17" t="s">
        <v>40</v>
      </c>
      <c r="P74" s="17" t="s">
        <v>40</v>
      </c>
      <c r="Q74" s="17" t="s">
        <v>172</v>
      </c>
      <c r="R74" s="32" t="s">
        <v>469</v>
      </c>
    </row>
    <row r="75" spans="1:18" ht="63.75" x14ac:dyDescent="0.2">
      <c r="A75" s="11">
        <v>46206</v>
      </c>
      <c r="B75" s="17" t="s">
        <v>11</v>
      </c>
      <c r="C75" s="17">
        <v>44103017181</v>
      </c>
      <c r="D75" s="13" t="s">
        <v>176</v>
      </c>
      <c r="E75" s="45">
        <v>1</v>
      </c>
      <c r="F75" s="11" t="s">
        <v>35</v>
      </c>
      <c r="G75" s="17" t="s">
        <v>36</v>
      </c>
      <c r="H75" s="16" t="s">
        <v>37</v>
      </c>
      <c r="I75" s="17" t="s">
        <v>40</v>
      </c>
      <c r="J75" s="17" t="s">
        <v>84</v>
      </c>
      <c r="K75" s="17" t="s">
        <v>171</v>
      </c>
      <c r="L75" s="12" t="s">
        <v>440</v>
      </c>
      <c r="M75" s="12" t="s">
        <v>440</v>
      </c>
      <c r="N75" s="12" t="s">
        <v>440</v>
      </c>
      <c r="O75" s="17" t="s">
        <v>40</v>
      </c>
      <c r="P75" s="17" t="s">
        <v>36</v>
      </c>
      <c r="Q75" s="17" t="s">
        <v>177</v>
      </c>
      <c r="R75" s="32" t="s">
        <v>469</v>
      </c>
    </row>
    <row r="76" spans="1:18" ht="63.75" x14ac:dyDescent="0.2">
      <c r="A76" s="11">
        <v>46206</v>
      </c>
      <c r="B76" s="17" t="s">
        <v>11</v>
      </c>
      <c r="C76" s="17">
        <v>50003407881</v>
      </c>
      <c r="D76" s="13" t="s">
        <v>178</v>
      </c>
      <c r="E76" s="45">
        <v>1</v>
      </c>
      <c r="F76" s="15" t="s">
        <v>35</v>
      </c>
      <c r="G76" s="17" t="s">
        <v>36</v>
      </c>
      <c r="H76" s="16" t="s">
        <v>37</v>
      </c>
      <c r="I76" s="17" t="s">
        <v>40</v>
      </c>
      <c r="J76" s="17" t="s">
        <v>84</v>
      </c>
      <c r="K76" s="17" t="s">
        <v>171</v>
      </c>
      <c r="L76" s="12" t="s">
        <v>440</v>
      </c>
      <c r="M76" s="12" t="s">
        <v>440</v>
      </c>
      <c r="N76" s="12" t="s">
        <v>440</v>
      </c>
      <c r="O76" s="17" t="s">
        <v>40</v>
      </c>
      <c r="P76" s="17" t="s">
        <v>36</v>
      </c>
      <c r="Q76" s="17" t="s">
        <v>177</v>
      </c>
      <c r="R76" s="32" t="s">
        <v>469</v>
      </c>
    </row>
    <row r="77" spans="1:18" ht="87" customHeight="1" x14ac:dyDescent="0.2">
      <c r="A77" s="11">
        <v>46206</v>
      </c>
      <c r="B77" s="17" t="s">
        <v>11</v>
      </c>
      <c r="C77" s="17">
        <v>41503029600</v>
      </c>
      <c r="D77" s="13" t="s">
        <v>179</v>
      </c>
      <c r="E77" s="45">
        <v>0.80579999999999996</v>
      </c>
      <c r="F77" s="15" t="s">
        <v>36</v>
      </c>
      <c r="G77" s="17" t="s">
        <v>36</v>
      </c>
      <c r="H77" s="16" t="s">
        <v>37</v>
      </c>
      <c r="I77" s="17" t="s">
        <v>40</v>
      </c>
      <c r="J77" s="17" t="s">
        <v>84</v>
      </c>
      <c r="K77" s="16" t="s">
        <v>37</v>
      </c>
      <c r="L77" s="12" t="s">
        <v>440</v>
      </c>
      <c r="M77" s="12" t="s">
        <v>440</v>
      </c>
      <c r="N77" s="12" t="s">
        <v>440</v>
      </c>
      <c r="O77" s="17" t="s">
        <v>40</v>
      </c>
      <c r="P77" s="17" t="s">
        <v>40</v>
      </c>
      <c r="Q77" s="17" t="s">
        <v>471</v>
      </c>
      <c r="R77" s="32" t="s">
        <v>180</v>
      </c>
    </row>
    <row r="78" spans="1:18" ht="48" x14ac:dyDescent="0.2">
      <c r="A78" s="11">
        <v>46206</v>
      </c>
      <c r="B78" s="17" t="s">
        <v>11</v>
      </c>
      <c r="C78" s="17">
        <v>40003342456</v>
      </c>
      <c r="D78" s="13" t="s">
        <v>181</v>
      </c>
      <c r="E78" s="45">
        <v>1</v>
      </c>
      <c r="F78" s="15" t="s">
        <v>35</v>
      </c>
      <c r="G78" s="17" t="s">
        <v>36</v>
      </c>
      <c r="H78" s="16" t="s">
        <v>37</v>
      </c>
      <c r="I78" s="17" t="s">
        <v>40</v>
      </c>
      <c r="J78" s="17" t="s">
        <v>84</v>
      </c>
      <c r="K78" s="17" t="s">
        <v>171</v>
      </c>
      <c r="L78" s="16" t="s">
        <v>37</v>
      </c>
      <c r="M78" s="16" t="s">
        <v>37</v>
      </c>
      <c r="N78" s="16" t="s">
        <v>37</v>
      </c>
      <c r="O78" s="17" t="s">
        <v>40</v>
      </c>
      <c r="P78" s="17" t="s">
        <v>40</v>
      </c>
      <c r="Q78" s="17" t="s">
        <v>182</v>
      </c>
      <c r="R78" s="18" t="s">
        <v>470</v>
      </c>
    </row>
    <row r="79" spans="1:18" ht="60" x14ac:dyDescent="0.2">
      <c r="A79" s="11">
        <v>46206</v>
      </c>
      <c r="B79" s="17" t="s">
        <v>11</v>
      </c>
      <c r="C79" s="17">
        <v>40003258973</v>
      </c>
      <c r="D79" s="13" t="s">
        <v>183</v>
      </c>
      <c r="E79" s="45">
        <v>0.5794648</v>
      </c>
      <c r="F79" s="15" t="s">
        <v>35</v>
      </c>
      <c r="G79" s="15" t="s">
        <v>184</v>
      </c>
      <c r="H79" s="16" t="s">
        <v>37</v>
      </c>
      <c r="I79" s="17" t="s">
        <v>40</v>
      </c>
      <c r="J79" s="17" t="s">
        <v>84</v>
      </c>
      <c r="K79" s="16" t="s">
        <v>37</v>
      </c>
      <c r="L79" s="12" t="s">
        <v>440</v>
      </c>
      <c r="M79" s="12" t="s">
        <v>440</v>
      </c>
      <c r="N79" s="12" t="s">
        <v>440</v>
      </c>
      <c r="O79" s="17" t="s">
        <v>40</v>
      </c>
      <c r="P79" s="17" t="s">
        <v>40</v>
      </c>
      <c r="Q79" s="17" t="s">
        <v>177</v>
      </c>
      <c r="R79" s="32" t="s">
        <v>472</v>
      </c>
    </row>
    <row r="80" spans="1:18" ht="63.75" x14ac:dyDescent="0.2">
      <c r="A80" s="11">
        <v>46206</v>
      </c>
      <c r="B80" s="17" t="s">
        <v>11</v>
      </c>
      <c r="C80" s="17">
        <v>40003273900</v>
      </c>
      <c r="D80" s="13" t="s">
        <v>185</v>
      </c>
      <c r="E80" s="45">
        <v>1</v>
      </c>
      <c r="F80" s="15" t="s">
        <v>35</v>
      </c>
      <c r="G80" s="15" t="s">
        <v>36</v>
      </c>
      <c r="H80" s="16" t="s">
        <v>37</v>
      </c>
      <c r="I80" s="17" t="s">
        <v>40</v>
      </c>
      <c r="J80" s="17" t="s">
        <v>84</v>
      </c>
      <c r="K80" s="17" t="s">
        <v>171</v>
      </c>
      <c r="L80" s="12" t="s">
        <v>440</v>
      </c>
      <c r="M80" s="12" t="s">
        <v>440</v>
      </c>
      <c r="N80" s="12" t="s">
        <v>440</v>
      </c>
      <c r="O80" s="17" t="s">
        <v>40</v>
      </c>
      <c r="P80" s="17" t="s">
        <v>40</v>
      </c>
      <c r="Q80" s="17" t="s">
        <v>177</v>
      </c>
      <c r="R80" s="32" t="s">
        <v>469</v>
      </c>
    </row>
    <row r="81" spans="1:18" ht="63.75" x14ac:dyDescent="0.2">
      <c r="A81" s="11">
        <v>46206</v>
      </c>
      <c r="B81" s="30" t="s">
        <v>11</v>
      </c>
      <c r="C81" s="30">
        <v>40003343729</v>
      </c>
      <c r="D81" s="31" t="s">
        <v>186</v>
      </c>
      <c r="E81" s="45">
        <v>1</v>
      </c>
      <c r="F81" s="15" t="s">
        <v>35</v>
      </c>
      <c r="G81" s="15" t="s">
        <v>36</v>
      </c>
      <c r="H81" s="16" t="s">
        <v>37</v>
      </c>
      <c r="I81" s="17" t="s">
        <v>40</v>
      </c>
      <c r="J81" s="17" t="s">
        <v>84</v>
      </c>
      <c r="K81" s="17" t="s">
        <v>171</v>
      </c>
      <c r="L81" s="12" t="s">
        <v>440</v>
      </c>
      <c r="M81" s="12" t="s">
        <v>440</v>
      </c>
      <c r="N81" s="12" t="s">
        <v>440</v>
      </c>
      <c r="O81" s="17" t="s">
        <v>40</v>
      </c>
      <c r="P81" s="17" t="s">
        <v>36</v>
      </c>
      <c r="Q81" s="17" t="s">
        <v>177</v>
      </c>
      <c r="R81" s="32" t="s">
        <v>469</v>
      </c>
    </row>
    <row r="82" spans="1:18" ht="63.75" x14ac:dyDescent="0.2">
      <c r="A82" s="11">
        <v>46206</v>
      </c>
      <c r="B82" s="17" t="s">
        <v>11</v>
      </c>
      <c r="C82" s="17">
        <v>50003342481</v>
      </c>
      <c r="D82" s="13" t="s">
        <v>187</v>
      </c>
      <c r="E82" s="45">
        <v>1</v>
      </c>
      <c r="F82" s="15" t="s">
        <v>188</v>
      </c>
      <c r="G82" s="15" t="s">
        <v>36</v>
      </c>
      <c r="H82" s="16" t="s">
        <v>37</v>
      </c>
      <c r="I82" s="17" t="s">
        <v>40</v>
      </c>
      <c r="J82" s="17" t="s">
        <v>84</v>
      </c>
      <c r="K82" s="17" t="s">
        <v>171</v>
      </c>
      <c r="L82" s="12" t="s">
        <v>440</v>
      </c>
      <c r="M82" s="12" t="s">
        <v>440</v>
      </c>
      <c r="N82" s="12" t="s">
        <v>440</v>
      </c>
      <c r="O82" s="17" t="s">
        <v>40</v>
      </c>
      <c r="P82" s="17" t="s">
        <v>36</v>
      </c>
      <c r="Q82" s="17" t="s">
        <v>177</v>
      </c>
      <c r="R82" s="32" t="s">
        <v>469</v>
      </c>
    </row>
    <row r="83" spans="1:18" ht="109.9" customHeight="1" x14ac:dyDescent="0.2">
      <c r="A83" s="11">
        <v>46206</v>
      </c>
      <c r="B83" s="30" t="s">
        <v>11</v>
      </c>
      <c r="C83" s="30">
        <v>40003407396</v>
      </c>
      <c r="D83" s="31" t="s">
        <v>189</v>
      </c>
      <c r="E83" s="45">
        <v>1</v>
      </c>
      <c r="F83" s="15" t="s">
        <v>35</v>
      </c>
      <c r="G83" s="15" t="s">
        <v>36</v>
      </c>
      <c r="H83" s="16" t="s">
        <v>37</v>
      </c>
      <c r="I83" s="17" t="s">
        <v>40</v>
      </c>
      <c r="J83" s="17" t="s">
        <v>84</v>
      </c>
      <c r="K83" s="17" t="s">
        <v>171</v>
      </c>
      <c r="L83" s="12" t="s">
        <v>440</v>
      </c>
      <c r="M83" s="12" t="s">
        <v>440</v>
      </c>
      <c r="N83" s="12" t="s">
        <v>440</v>
      </c>
      <c r="O83" s="17" t="s">
        <v>40</v>
      </c>
      <c r="P83" s="17" t="s">
        <v>36</v>
      </c>
      <c r="Q83" s="17" t="s">
        <v>177</v>
      </c>
      <c r="R83" s="32" t="s">
        <v>469</v>
      </c>
    </row>
    <row r="84" spans="1:18" ht="91.15" customHeight="1" x14ac:dyDescent="0.2">
      <c r="A84" s="11">
        <v>46206</v>
      </c>
      <c r="B84" s="17" t="s">
        <v>11</v>
      </c>
      <c r="C84" s="17">
        <v>50003408181</v>
      </c>
      <c r="D84" s="13" t="s">
        <v>190</v>
      </c>
      <c r="E84" s="45">
        <v>1</v>
      </c>
      <c r="F84" s="15" t="s">
        <v>35</v>
      </c>
      <c r="G84" s="15" t="s">
        <v>36</v>
      </c>
      <c r="H84" s="16" t="s">
        <v>37</v>
      </c>
      <c r="I84" s="17" t="s">
        <v>40</v>
      </c>
      <c r="J84" s="17" t="s">
        <v>84</v>
      </c>
      <c r="K84" s="17" t="s">
        <v>171</v>
      </c>
      <c r="L84" s="12" t="s">
        <v>440</v>
      </c>
      <c r="M84" s="12" t="s">
        <v>440</v>
      </c>
      <c r="N84" s="12" t="s">
        <v>440</v>
      </c>
      <c r="O84" s="17" t="s">
        <v>40</v>
      </c>
      <c r="P84" s="17" t="s">
        <v>36</v>
      </c>
      <c r="Q84" s="17" t="s">
        <v>177</v>
      </c>
      <c r="R84" s="32" t="s">
        <v>469</v>
      </c>
    </row>
    <row r="85" spans="1:18" ht="89.45" customHeight="1" x14ac:dyDescent="0.2">
      <c r="A85" s="11">
        <v>46206</v>
      </c>
      <c r="B85" s="17" t="s">
        <v>11</v>
      </c>
      <c r="C85" s="17">
        <v>40003410729</v>
      </c>
      <c r="D85" s="13" t="s">
        <v>191</v>
      </c>
      <c r="E85" s="45">
        <v>1</v>
      </c>
      <c r="F85" s="15" t="s">
        <v>35</v>
      </c>
      <c r="G85" s="15" t="s">
        <v>36</v>
      </c>
      <c r="H85" s="16" t="s">
        <v>37</v>
      </c>
      <c r="I85" s="17" t="s">
        <v>40</v>
      </c>
      <c r="J85" s="17" t="s">
        <v>84</v>
      </c>
      <c r="K85" s="17" t="s">
        <v>171</v>
      </c>
      <c r="L85" s="12" t="s">
        <v>440</v>
      </c>
      <c r="M85" s="12" t="s">
        <v>440</v>
      </c>
      <c r="N85" s="12" t="s">
        <v>440</v>
      </c>
      <c r="O85" s="17" t="s">
        <v>40</v>
      </c>
      <c r="P85" s="17" t="s">
        <v>40</v>
      </c>
      <c r="Q85" s="17" t="s">
        <v>177</v>
      </c>
      <c r="R85" s="61" t="s">
        <v>192</v>
      </c>
    </row>
    <row r="86" spans="1:18" ht="31.5" customHeight="1" x14ac:dyDescent="0.2">
      <c r="A86" s="20"/>
      <c r="B86" s="20" t="s">
        <v>42</v>
      </c>
      <c r="C86" s="21" t="s">
        <v>43</v>
      </c>
      <c r="D86" s="21" t="s">
        <v>11</v>
      </c>
      <c r="E86" s="22">
        <v>14</v>
      </c>
      <c r="F86" s="23"/>
      <c r="G86" s="23"/>
      <c r="H86" s="24"/>
      <c r="I86" s="25"/>
      <c r="J86" s="25"/>
      <c r="K86" s="38"/>
      <c r="L86" s="26"/>
      <c r="M86" s="26"/>
      <c r="N86" s="26"/>
      <c r="O86" s="25"/>
      <c r="P86" s="38"/>
      <c r="Q86" s="28" t="s">
        <v>42</v>
      </c>
      <c r="R86" s="29"/>
    </row>
    <row r="87" spans="1:18" ht="48" x14ac:dyDescent="0.2">
      <c r="A87" s="11">
        <v>46218</v>
      </c>
      <c r="B87" s="17" t="s">
        <v>10</v>
      </c>
      <c r="C87" s="17">
        <v>40003021907</v>
      </c>
      <c r="D87" s="31" t="s">
        <v>193</v>
      </c>
      <c r="E87" s="45">
        <v>1</v>
      </c>
      <c r="F87" s="15" t="s">
        <v>35</v>
      </c>
      <c r="G87" s="11" t="s">
        <v>36</v>
      </c>
      <c r="H87" s="15" t="s">
        <v>36</v>
      </c>
      <c r="I87" s="17" t="s">
        <v>53</v>
      </c>
      <c r="J87" s="17" t="s">
        <v>38</v>
      </c>
      <c r="K87" s="15" t="s">
        <v>36</v>
      </c>
      <c r="L87" s="17" t="s">
        <v>467</v>
      </c>
      <c r="M87" s="35" t="s">
        <v>37</v>
      </c>
      <c r="N87" s="35" t="s">
        <v>468</v>
      </c>
      <c r="O87" s="15" t="s">
        <v>194</v>
      </c>
      <c r="P87" s="15" t="s">
        <v>94</v>
      </c>
      <c r="Q87" s="17" t="s">
        <v>90</v>
      </c>
      <c r="R87" s="18"/>
    </row>
    <row r="88" spans="1:18" ht="43.15" customHeight="1" x14ac:dyDescent="0.2">
      <c r="A88" s="20"/>
      <c r="B88" s="20" t="s">
        <v>42</v>
      </c>
      <c r="C88" s="21" t="s">
        <v>43</v>
      </c>
      <c r="D88" s="62" t="s">
        <v>10</v>
      </c>
      <c r="E88" s="22">
        <v>1</v>
      </c>
      <c r="F88" s="23"/>
      <c r="G88" s="23"/>
      <c r="H88" s="23"/>
      <c r="I88" s="23"/>
      <c r="J88" s="27"/>
      <c r="K88" s="23"/>
      <c r="L88" s="24"/>
      <c r="M88" s="24"/>
      <c r="N88" s="24"/>
      <c r="O88" s="23"/>
      <c r="P88" s="23"/>
      <c r="Q88" s="28" t="s">
        <v>42</v>
      </c>
      <c r="R88" s="29"/>
    </row>
    <row r="89" spans="1:18" ht="79.900000000000006" customHeight="1" x14ac:dyDescent="0.2">
      <c r="A89" s="11">
        <v>46218</v>
      </c>
      <c r="B89" s="30" t="s">
        <v>12</v>
      </c>
      <c r="C89" s="17">
        <v>40003466281</v>
      </c>
      <c r="D89" s="13" t="s">
        <v>195</v>
      </c>
      <c r="E89" s="45">
        <v>1</v>
      </c>
      <c r="F89" s="15" t="s">
        <v>196</v>
      </c>
      <c r="G89" s="17" t="s">
        <v>36</v>
      </c>
      <c r="H89" s="17" t="s">
        <v>36</v>
      </c>
      <c r="I89" s="17" t="s">
        <v>36</v>
      </c>
      <c r="J89" s="17" t="s">
        <v>36</v>
      </c>
      <c r="K89" s="16" t="s">
        <v>37</v>
      </c>
      <c r="L89" s="16" t="s">
        <v>37</v>
      </c>
      <c r="M89" s="12" t="s">
        <v>36</v>
      </c>
      <c r="N89" s="12" t="s">
        <v>36</v>
      </c>
      <c r="O89" s="17" t="s">
        <v>199</v>
      </c>
      <c r="P89" s="17" t="s">
        <v>40</v>
      </c>
      <c r="Q89" s="12" t="s">
        <v>200</v>
      </c>
      <c r="R89" s="63"/>
    </row>
    <row r="90" spans="1:18" ht="106.9" customHeight="1" x14ac:dyDescent="0.2">
      <c r="A90" s="11">
        <v>46218</v>
      </c>
      <c r="B90" s="17" t="s">
        <v>12</v>
      </c>
      <c r="C90" s="17">
        <v>40003338357</v>
      </c>
      <c r="D90" s="13" t="s">
        <v>201</v>
      </c>
      <c r="E90" s="45">
        <v>1</v>
      </c>
      <c r="F90" s="15" t="s">
        <v>35</v>
      </c>
      <c r="G90" s="17" t="s">
        <v>36</v>
      </c>
      <c r="H90" s="17" t="s">
        <v>36</v>
      </c>
      <c r="I90" s="17" t="s">
        <v>40</v>
      </c>
      <c r="J90" s="17" t="s">
        <v>84</v>
      </c>
      <c r="K90" s="16" t="s">
        <v>37</v>
      </c>
      <c r="L90" s="16" t="s">
        <v>37</v>
      </c>
      <c r="M90" s="17" t="s">
        <v>197</v>
      </c>
      <c r="N90" s="12" t="s">
        <v>198</v>
      </c>
      <c r="O90" s="17" t="s">
        <v>202</v>
      </c>
      <c r="P90" s="17" t="s">
        <v>40</v>
      </c>
      <c r="Q90" s="17" t="s">
        <v>200</v>
      </c>
      <c r="R90" s="18"/>
    </row>
    <row r="91" spans="1:18" ht="72" x14ac:dyDescent="0.2">
      <c r="A91" s="11">
        <v>46218</v>
      </c>
      <c r="B91" s="30" t="s">
        <v>12</v>
      </c>
      <c r="C91" s="30">
        <v>50003017621</v>
      </c>
      <c r="D91" s="31" t="s">
        <v>203</v>
      </c>
      <c r="E91" s="45">
        <v>1</v>
      </c>
      <c r="F91" s="15" t="s">
        <v>35</v>
      </c>
      <c r="G91" s="17" t="s">
        <v>36</v>
      </c>
      <c r="H91" s="17" t="s">
        <v>36</v>
      </c>
      <c r="I91" s="17" t="s">
        <v>40</v>
      </c>
      <c r="J91" s="17" t="s">
        <v>84</v>
      </c>
      <c r="K91" s="16" t="s">
        <v>37</v>
      </c>
      <c r="L91" s="16" t="s">
        <v>37</v>
      </c>
      <c r="M91" s="17" t="s">
        <v>197</v>
      </c>
      <c r="N91" s="12" t="s">
        <v>198</v>
      </c>
      <c r="O91" s="17" t="s">
        <v>204</v>
      </c>
      <c r="P91" s="17" t="s">
        <v>40</v>
      </c>
      <c r="Q91" s="17" t="s">
        <v>200</v>
      </c>
      <c r="R91" s="64" t="s">
        <v>205</v>
      </c>
    </row>
    <row r="92" spans="1:18" ht="84" x14ac:dyDescent="0.2">
      <c r="A92" s="11">
        <v>46218</v>
      </c>
      <c r="B92" s="17" t="s">
        <v>12</v>
      </c>
      <c r="C92" s="17">
        <v>40003347699</v>
      </c>
      <c r="D92" s="13" t="s">
        <v>206</v>
      </c>
      <c r="E92" s="45">
        <v>0.99320120000000001</v>
      </c>
      <c r="F92" s="15" t="s">
        <v>35</v>
      </c>
      <c r="G92" s="17" t="s">
        <v>36</v>
      </c>
      <c r="H92" s="17" t="s">
        <v>36</v>
      </c>
      <c r="I92" s="17" t="s">
        <v>40</v>
      </c>
      <c r="J92" s="17" t="s">
        <v>84</v>
      </c>
      <c r="K92" s="16" t="s">
        <v>37</v>
      </c>
      <c r="L92" s="16" t="s">
        <v>37</v>
      </c>
      <c r="M92" s="17" t="s">
        <v>197</v>
      </c>
      <c r="N92" s="12" t="s">
        <v>473</v>
      </c>
      <c r="O92" s="17" t="s">
        <v>207</v>
      </c>
      <c r="P92" s="17" t="s">
        <v>40</v>
      </c>
      <c r="Q92" s="17" t="s">
        <v>200</v>
      </c>
      <c r="R92" s="18"/>
    </row>
    <row r="93" spans="1:18" ht="48" x14ac:dyDescent="0.2">
      <c r="A93" s="11">
        <v>46218</v>
      </c>
      <c r="B93" s="12" t="s">
        <v>12</v>
      </c>
      <c r="C93" s="12">
        <v>50103744891</v>
      </c>
      <c r="D93" s="13" t="s">
        <v>58</v>
      </c>
      <c r="E93" s="14">
        <v>0.3</v>
      </c>
      <c r="F93" s="15" t="s">
        <v>35</v>
      </c>
      <c r="G93" s="35" t="s">
        <v>37</v>
      </c>
      <c r="H93" s="16" t="s">
        <v>37</v>
      </c>
      <c r="I93" s="16" t="s">
        <v>37</v>
      </c>
      <c r="J93" s="16" t="s">
        <v>37</v>
      </c>
      <c r="K93" s="16" t="s">
        <v>37</v>
      </c>
      <c r="L93" s="16" t="s">
        <v>37</v>
      </c>
      <c r="M93" s="16" t="s">
        <v>37</v>
      </c>
      <c r="N93" s="16" t="s">
        <v>37</v>
      </c>
      <c r="O93" s="17" t="s">
        <v>40</v>
      </c>
      <c r="P93" s="17" t="s">
        <v>40</v>
      </c>
      <c r="Q93" s="17" t="s">
        <v>200</v>
      </c>
      <c r="R93" s="18"/>
    </row>
    <row r="94" spans="1:18" ht="30.4" customHeight="1" x14ac:dyDescent="0.2">
      <c r="A94" s="20"/>
      <c r="B94" s="20" t="s">
        <v>42</v>
      </c>
      <c r="C94" s="21" t="s">
        <v>43</v>
      </c>
      <c r="D94" s="21" t="s">
        <v>12</v>
      </c>
      <c r="E94" s="22">
        <v>5</v>
      </c>
      <c r="F94" s="23"/>
      <c r="G94" s="38"/>
      <c r="H94" s="38"/>
      <c r="I94" s="24"/>
      <c r="J94" s="26"/>
      <c r="K94" s="24"/>
      <c r="L94" s="24"/>
      <c r="M94" s="24"/>
      <c r="N94" s="24"/>
      <c r="O94" s="23"/>
      <c r="P94" s="27"/>
      <c r="Q94" s="28" t="s">
        <v>42</v>
      </c>
      <c r="R94" s="29"/>
    </row>
    <row r="95" spans="1:18" x14ac:dyDescent="0.2">
      <c r="A95" s="65"/>
    </row>
    <row r="97" spans="1:5" x14ac:dyDescent="0.2">
      <c r="A97" s="23"/>
      <c r="B97" s="70" t="s">
        <v>208</v>
      </c>
    </row>
    <row r="98" spans="1:5" x14ac:dyDescent="0.2">
      <c r="A98" s="38"/>
      <c r="B98" s="70" t="s">
        <v>209</v>
      </c>
      <c r="E98" s="71"/>
    </row>
    <row r="99" spans="1:5" x14ac:dyDescent="0.2">
      <c r="A99" s="26"/>
      <c r="B99" s="72" t="s">
        <v>210</v>
      </c>
    </row>
    <row r="100" spans="1:5" x14ac:dyDescent="0.2">
      <c r="A100" s="24"/>
      <c r="B100" s="72" t="s">
        <v>211</v>
      </c>
    </row>
    <row r="101" spans="1:5" x14ac:dyDescent="0.2">
      <c r="A101" s="27"/>
      <c r="B101" s="72" t="s">
        <v>212</v>
      </c>
    </row>
  </sheetData>
  <autoFilter ref="A2:R94" xr:uid="{00000000-0001-0000-0000-000000000000}"/>
  <hyperlinks>
    <hyperlink ref="A1" r:id="rId1" location="p29" xr:uid="{80A37888-90CE-4F32-9F22-B29E1640A07B}"/>
    <hyperlink ref="F67" r:id="rId2" xr:uid="{C4B0B5ED-B63C-4DE8-AF22-9B2D54B1C8D6}"/>
  </hyperlinks>
  <pageMargins left="0.23622047244094491" right="0.23622047244094491" top="0.23622047244094491" bottom="0.23622047244094491" header="0.31496062992125984" footer="0.31496062992125984"/>
  <pageSetup paperSize="9" scale="32" fitToHeight="0" orientation="landscape" r:id="rId3"/>
  <legacyDrawing r:id="rId4"/>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BEB6AA-9761-4B3D-9660-33CE566CDE4F}">
  <sheetPr>
    <tabColor theme="4"/>
  </sheetPr>
  <dimension ref="A2:R70"/>
  <sheetViews>
    <sheetView zoomScale="90" zoomScaleNormal="90" workbookViewId="0">
      <selection activeCell="G5" sqref="G5"/>
    </sheetView>
  </sheetViews>
  <sheetFormatPr defaultRowHeight="15" x14ac:dyDescent="0.25"/>
  <cols>
    <col min="1" max="1" width="8.140625" style="140" customWidth="1"/>
    <col min="2" max="2" width="5" style="75" customWidth="1"/>
    <col min="3" max="3" width="10" customWidth="1"/>
    <col min="4" max="4" width="25.28515625" style="74" customWidth="1"/>
    <col min="5" max="5" width="12.28515625" bestFit="1" customWidth="1"/>
    <col min="6" max="6" width="30.7109375" bestFit="1" customWidth="1"/>
    <col min="7" max="7" width="22.42578125" customWidth="1"/>
    <col min="8" max="9" width="15.28515625" customWidth="1"/>
    <col min="10" max="10" width="17.140625" customWidth="1"/>
    <col min="11" max="11" width="17" customWidth="1"/>
    <col min="12" max="12" width="16.5703125" customWidth="1"/>
    <col min="13" max="13" width="15.85546875" customWidth="1"/>
    <col min="14" max="15" width="15.28515625" customWidth="1"/>
    <col min="16" max="16" width="12.85546875" customWidth="1"/>
    <col min="17" max="17" width="13.7109375" customWidth="1"/>
    <col min="18" max="18" width="34.85546875" customWidth="1"/>
  </cols>
  <sheetData>
    <row r="2" spans="1:18" s="19" customFormat="1" ht="271.5" customHeight="1" x14ac:dyDescent="0.2">
      <c r="A2" s="120" t="s">
        <v>419</v>
      </c>
      <c r="B2" s="121" t="s">
        <v>418</v>
      </c>
      <c r="C2" s="122" t="s">
        <v>16</v>
      </c>
      <c r="D2" s="123" t="s">
        <v>417</v>
      </c>
      <c r="E2" s="124" t="s">
        <v>18</v>
      </c>
      <c r="F2" s="124" t="s">
        <v>19</v>
      </c>
      <c r="G2" s="124" t="s">
        <v>17</v>
      </c>
      <c r="H2" s="125" t="s">
        <v>416</v>
      </c>
      <c r="I2" s="125" t="s">
        <v>415</v>
      </c>
      <c r="J2" s="125" t="s">
        <v>414</v>
      </c>
      <c r="K2" s="125" t="s">
        <v>413</v>
      </c>
      <c r="L2" s="125" t="s">
        <v>412</v>
      </c>
      <c r="M2" s="125" t="s">
        <v>411</v>
      </c>
      <c r="N2" s="116" t="s">
        <v>420</v>
      </c>
      <c r="O2" s="125" t="s">
        <v>410</v>
      </c>
      <c r="P2" s="142" t="s">
        <v>455</v>
      </c>
      <c r="Q2" s="126" t="s">
        <v>456</v>
      </c>
      <c r="R2" s="127" t="s">
        <v>33</v>
      </c>
    </row>
    <row r="3" spans="1:18" s="19" customFormat="1" ht="132" x14ac:dyDescent="0.2">
      <c r="A3" s="93">
        <v>3.5</v>
      </c>
      <c r="B3" s="81">
        <f>A3/7*100</f>
        <v>50</v>
      </c>
      <c r="C3" s="161">
        <v>46218</v>
      </c>
      <c r="D3" s="117" t="s">
        <v>409</v>
      </c>
      <c r="E3" s="118">
        <v>40003245752</v>
      </c>
      <c r="F3" s="183" t="s">
        <v>146</v>
      </c>
      <c r="G3" s="118" t="s">
        <v>428</v>
      </c>
      <c r="H3" s="97" t="s">
        <v>408</v>
      </c>
      <c r="I3" s="97" t="s">
        <v>301</v>
      </c>
      <c r="J3" s="97" t="s">
        <v>279</v>
      </c>
      <c r="K3" s="97" t="s">
        <v>408</v>
      </c>
      <c r="L3" s="98" t="s">
        <v>407</v>
      </c>
      <c r="M3" s="137" t="s">
        <v>475</v>
      </c>
      <c r="N3" s="173" t="s">
        <v>476</v>
      </c>
      <c r="O3" s="162" t="s">
        <v>477</v>
      </c>
      <c r="P3" s="143" t="s">
        <v>478</v>
      </c>
      <c r="Q3" s="98" t="s">
        <v>479</v>
      </c>
      <c r="R3" s="119"/>
    </row>
    <row r="4" spans="1:18" s="19" customFormat="1" ht="94.9" customHeight="1" x14ac:dyDescent="0.2">
      <c r="A4" s="93">
        <v>7</v>
      </c>
      <c r="B4" s="81">
        <f t="shared" ref="B4:B67" si="0">A4/7*100</f>
        <v>100</v>
      </c>
      <c r="C4" s="15">
        <v>46218</v>
      </c>
      <c r="D4" s="80" t="s">
        <v>406</v>
      </c>
      <c r="E4" s="12">
        <v>50103744891</v>
      </c>
      <c r="F4" s="184" t="s">
        <v>58</v>
      </c>
      <c r="G4" s="12" t="s">
        <v>405</v>
      </c>
      <c r="H4" s="83" t="s">
        <v>36</v>
      </c>
      <c r="I4" s="83" t="s">
        <v>36</v>
      </c>
      <c r="J4" s="83" t="s">
        <v>36</v>
      </c>
      <c r="K4" s="83" t="s">
        <v>36</v>
      </c>
      <c r="L4" s="83" t="s">
        <v>36</v>
      </c>
      <c r="M4" s="78" t="s">
        <v>404</v>
      </c>
      <c r="N4" s="173" t="s">
        <v>36</v>
      </c>
      <c r="O4" s="163" t="s">
        <v>403</v>
      </c>
      <c r="P4" s="144" t="s">
        <v>36</v>
      </c>
      <c r="Q4" s="78" t="s">
        <v>480</v>
      </c>
      <c r="R4" s="82"/>
    </row>
    <row r="5" spans="1:18" s="19" customFormat="1" ht="153.4" customHeight="1" x14ac:dyDescent="0.2">
      <c r="A5" s="93">
        <v>5.5</v>
      </c>
      <c r="B5" s="81">
        <f t="shared" si="0"/>
        <v>78.571428571428569</v>
      </c>
      <c r="C5" s="15">
        <v>46218</v>
      </c>
      <c r="D5" s="102" t="s">
        <v>402</v>
      </c>
      <c r="E5" s="30">
        <v>40003575567</v>
      </c>
      <c r="F5" s="185" t="s">
        <v>85</v>
      </c>
      <c r="G5" s="12" t="s">
        <v>219</v>
      </c>
      <c r="H5" s="78" t="s">
        <v>150</v>
      </c>
      <c r="I5" s="78" t="s">
        <v>36</v>
      </c>
      <c r="J5" s="78" t="s">
        <v>401</v>
      </c>
      <c r="K5" s="78" t="s">
        <v>400</v>
      </c>
      <c r="L5" s="85" t="s">
        <v>36</v>
      </c>
      <c r="M5" s="78" t="s">
        <v>36</v>
      </c>
      <c r="N5" s="173" t="s">
        <v>483</v>
      </c>
      <c r="O5" s="163" t="s">
        <v>484</v>
      </c>
      <c r="P5" s="145" t="s">
        <v>36</v>
      </c>
      <c r="Q5" s="78" t="s">
        <v>485</v>
      </c>
      <c r="R5" s="82"/>
    </row>
    <row r="6" spans="1:18" s="19" customFormat="1" ht="91.5" customHeight="1" x14ac:dyDescent="0.2">
      <c r="A6" s="93">
        <v>7</v>
      </c>
      <c r="B6" s="81">
        <f t="shared" si="0"/>
        <v>100</v>
      </c>
      <c r="C6" s="15">
        <v>46218</v>
      </c>
      <c r="D6" s="115" t="s">
        <v>399</v>
      </c>
      <c r="E6" s="30">
        <v>40003429317</v>
      </c>
      <c r="F6" s="185" t="s">
        <v>144</v>
      </c>
      <c r="G6" s="17" t="s">
        <v>221</v>
      </c>
      <c r="H6" s="83" t="s">
        <v>36</v>
      </c>
      <c r="I6" s="83" t="s">
        <v>36</v>
      </c>
      <c r="J6" s="78" t="s">
        <v>36</v>
      </c>
      <c r="K6" s="78" t="s">
        <v>36</v>
      </c>
      <c r="L6" s="78" t="s">
        <v>36</v>
      </c>
      <c r="M6" s="78" t="s">
        <v>36</v>
      </c>
      <c r="N6" s="173" t="s">
        <v>486</v>
      </c>
      <c r="O6" s="163" t="s">
        <v>36</v>
      </c>
      <c r="P6" s="146"/>
      <c r="Q6" s="77"/>
      <c r="R6" s="82"/>
    </row>
    <row r="7" spans="1:18" s="19" customFormat="1" ht="103.15" customHeight="1" x14ac:dyDescent="0.2">
      <c r="A7" s="93">
        <v>6</v>
      </c>
      <c r="B7" s="81">
        <f t="shared" si="0"/>
        <v>85.714285714285708</v>
      </c>
      <c r="C7" s="15">
        <v>46218</v>
      </c>
      <c r="D7" s="80" t="s">
        <v>398</v>
      </c>
      <c r="E7" s="17">
        <v>40003457128</v>
      </c>
      <c r="F7" s="184" t="s">
        <v>170</v>
      </c>
      <c r="G7" s="17" t="s">
        <v>239</v>
      </c>
      <c r="H7" s="78" t="s">
        <v>488</v>
      </c>
      <c r="I7" s="78" t="s">
        <v>487</v>
      </c>
      <c r="J7" s="78" t="s">
        <v>36</v>
      </c>
      <c r="K7" s="78" t="s">
        <v>397</v>
      </c>
      <c r="L7" s="78" t="s">
        <v>396</v>
      </c>
      <c r="M7" s="79" t="s">
        <v>36</v>
      </c>
      <c r="N7" s="173" t="s">
        <v>489</v>
      </c>
      <c r="O7" s="180" t="s">
        <v>654</v>
      </c>
      <c r="P7" s="144" t="s">
        <v>36</v>
      </c>
      <c r="Q7" s="78" t="s">
        <v>36</v>
      </c>
      <c r="R7" s="82"/>
    </row>
    <row r="8" spans="1:18" s="19" customFormat="1" ht="75.400000000000006" customHeight="1" x14ac:dyDescent="0.2">
      <c r="A8" s="93">
        <v>5</v>
      </c>
      <c r="B8" s="81">
        <f t="shared" si="0"/>
        <v>71.428571428571431</v>
      </c>
      <c r="C8" s="15">
        <v>46218</v>
      </c>
      <c r="D8" s="80" t="s">
        <v>395</v>
      </c>
      <c r="E8" s="17">
        <v>44103017181</v>
      </c>
      <c r="F8" s="184" t="s">
        <v>176</v>
      </c>
      <c r="G8" s="17" t="s">
        <v>239</v>
      </c>
      <c r="H8" s="78" t="s">
        <v>492</v>
      </c>
      <c r="I8" s="78" t="s">
        <v>36</v>
      </c>
      <c r="J8" s="78" t="s">
        <v>36</v>
      </c>
      <c r="K8" s="84" t="s">
        <v>37</v>
      </c>
      <c r="L8" s="78" t="s">
        <v>36</v>
      </c>
      <c r="M8" s="78" t="s">
        <v>36</v>
      </c>
      <c r="N8" s="173" t="s">
        <v>493</v>
      </c>
      <c r="O8" s="163" t="s">
        <v>37</v>
      </c>
      <c r="P8" s="146"/>
      <c r="Q8" s="77"/>
      <c r="R8" s="82"/>
    </row>
    <row r="9" spans="1:18" s="19" customFormat="1" ht="86.65" customHeight="1" x14ac:dyDescent="0.2">
      <c r="A9" s="93">
        <v>4.5</v>
      </c>
      <c r="B9" s="81">
        <f t="shared" si="0"/>
        <v>64.285714285714292</v>
      </c>
      <c r="C9" s="15">
        <v>46219</v>
      </c>
      <c r="D9" s="80" t="s">
        <v>394</v>
      </c>
      <c r="E9" s="17">
        <v>40003345734</v>
      </c>
      <c r="F9" s="184" t="s">
        <v>119</v>
      </c>
      <c r="G9" s="17" t="s">
        <v>221</v>
      </c>
      <c r="H9" s="83" t="s">
        <v>494</v>
      </c>
      <c r="I9" s="78" t="s">
        <v>393</v>
      </c>
      <c r="J9" s="78" t="s">
        <v>495</v>
      </c>
      <c r="K9" s="78" t="s">
        <v>495</v>
      </c>
      <c r="L9" s="78" t="s">
        <v>36</v>
      </c>
      <c r="M9" s="78" t="s">
        <v>36</v>
      </c>
      <c r="N9" s="173" t="s">
        <v>496</v>
      </c>
      <c r="O9" s="164" t="s">
        <v>37</v>
      </c>
      <c r="P9" s="144" t="s">
        <v>497</v>
      </c>
      <c r="Q9" s="78" t="s">
        <v>498</v>
      </c>
      <c r="R9" s="82"/>
    </row>
    <row r="10" spans="1:18" s="19" customFormat="1" ht="69.400000000000006" customHeight="1" x14ac:dyDescent="0.2">
      <c r="A10" s="93">
        <v>5.5</v>
      </c>
      <c r="B10" s="81">
        <f t="shared" si="0"/>
        <v>78.571428571428569</v>
      </c>
      <c r="C10" s="15">
        <v>46219</v>
      </c>
      <c r="D10" s="80" t="s">
        <v>392</v>
      </c>
      <c r="E10" s="30">
        <v>40003783138</v>
      </c>
      <c r="F10" s="184" t="s">
        <v>104</v>
      </c>
      <c r="G10" s="30" t="s">
        <v>229</v>
      </c>
      <c r="H10" s="83" t="s">
        <v>391</v>
      </c>
      <c r="I10" s="83" t="s">
        <v>36</v>
      </c>
      <c r="J10" s="78" t="s">
        <v>390</v>
      </c>
      <c r="K10" s="83" t="s">
        <v>389</v>
      </c>
      <c r="L10" s="78" t="s">
        <v>499</v>
      </c>
      <c r="M10" s="78" t="s">
        <v>36</v>
      </c>
      <c r="N10" s="173" t="s">
        <v>275</v>
      </c>
      <c r="O10" s="163" t="s">
        <v>36</v>
      </c>
      <c r="P10" s="146"/>
      <c r="Q10" s="77"/>
      <c r="R10" s="82"/>
    </row>
    <row r="11" spans="1:18" s="19" customFormat="1" ht="103.5" customHeight="1" x14ac:dyDescent="0.2">
      <c r="A11" s="93">
        <v>5.5</v>
      </c>
      <c r="B11" s="81">
        <f t="shared" si="0"/>
        <v>78.571428571428569</v>
      </c>
      <c r="C11" s="15">
        <v>46219</v>
      </c>
      <c r="D11" s="86" t="s">
        <v>388</v>
      </c>
      <c r="E11" s="17">
        <v>50003407881</v>
      </c>
      <c r="F11" s="184" t="s">
        <v>178</v>
      </c>
      <c r="G11" s="17" t="s">
        <v>239</v>
      </c>
      <c r="H11" s="78" t="s">
        <v>502</v>
      </c>
      <c r="I11" s="78" t="s">
        <v>36</v>
      </c>
      <c r="J11" s="78" t="s">
        <v>36</v>
      </c>
      <c r="K11" s="78" t="s">
        <v>501</v>
      </c>
      <c r="L11" s="78" t="s">
        <v>387</v>
      </c>
      <c r="M11" s="78" t="s">
        <v>36</v>
      </c>
      <c r="N11" s="173" t="s">
        <v>503</v>
      </c>
      <c r="O11" s="165" t="s">
        <v>37</v>
      </c>
      <c r="P11" s="147" t="s">
        <v>36</v>
      </c>
      <c r="Q11" s="79" t="s">
        <v>386</v>
      </c>
      <c r="R11" s="82"/>
    </row>
    <row r="12" spans="1:18" s="19" customFormat="1" ht="83.65" customHeight="1" x14ac:dyDescent="0.2">
      <c r="A12" s="93">
        <v>5</v>
      </c>
      <c r="B12" s="81">
        <f t="shared" si="0"/>
        <v>71.428571428571431</v>
      </c>
      <c r="C12" s="15">
        <v>46219</v>
      </c>
      <c r="D12" s="96" t="s">
        <v>385</v>
      </c>
      <c r="E12" s="17">
        <v>41503029600</v>
      </c>
      <c r="F12" s="184" t="s">
        <v>179</v>
      </c>
      <c r="G12" s="17" t="s">
        <v>384</v>
      </c>
      <c r="H12" s="109" t="s">
        <v>500</v>
      </c>
      <c r="I12" s="109" t="s">
        <v>36</v>
      </c>
      <c r="J12" s="109" t="s">
        <v>36</v>
      </c>
      <c r="K12" s="109" t="s">
        <v>36</v>
      </c>
      <c r="L12" s="78" t="s">
        <v>504</v>
      </c>
      <c r="M12" s="109" t="s">
        <v>506</v>
      </c>
      <c r="N12" s="173" t="s">
        <v>505</v>
      </c>
      <c r="O12" s="166" t="s">
        <v>383</v>
      </c>
      <c r="P12" s="148" t="s">
        <v>37</v>
      </c>
      <c r="Q12" s="77"/>
      <c r="R12" s="82"/>
    </row>
    <row r="13" spans="1:18" s="19" customFormat="1" ht="103.9" customHeight="1" x14ac:dyDescent="0.2">
      <c r="A13" s="93">
        <v>4.5</v>
      </c>
      <c r="B13" s="81">
        <f t="shared" si="0"/>
        <v>64.285714285714292</v>
      </c>
      <c r="C13" s="15">
        <v>46219</v>
      </c>
      <c r="D13" s="80" t="s">
        <v>382</v>
      </c>
      <c r="E13" s="30">
        <v>41503037608</v>
      </c>
      <c r="F13" s="185" t="s">
        <v>106</v>
      </c>
      <c r="G13" s="30" t="s">
        <v>229</v>
      </c>
      <c r="H13" s="78" t="s">
        <v>381</v>
      </c>
      <c r="I13" s="83" t="s">
        <v>36</v>
      </c>
      <c r="J13" s="83" t="s">
        <v>36</v>
      </c>
      <c r="K13" s="83" t="s">
        <v>36</v>
      </c>
      <c r="L13" s="78" t="s">
        <v>36</v>
      </c>
      <c r="M13" s="78" t="s">
        <v>380</v>
      </c>
      <c r="N13" s="173" t="s">
        <v>507</v>
      </c>
      <c r="O13" s="163" t="s">
        <v>36</v>
      </c>
      <c r="P13" s="146"/>
      <c r="Q13" s="77"/>
      <c r="R13" s="82" t="s">
        <v>379</v>
      </c>
    </row>
    <row r="14" spans="1:18" s="19" customFormat="1" ht="95.25" customHeight="1" x14ac:dyDescent="0.2">
      <c r="A14" s="93">
        <v>5</v>
      </c>
      <c r="B14" s="81">
        <f t="shared" si="0"/>
        <v>71.428571428571431</v>
      </c>
      <c r="C14" s="15">
        <v>46219</v>
      </c>
      <c r="D14" s="80" t="s">
        <v>378</v>
      </c>
      <c r="E14" s="30">
        <v>40103836785</v>
      </c>
      <c r="F14" s="185" t="s">
        <v>145</v>
      </c>
      <c r="G14" s="17" t="s">
        <v>221</v>
      </c>
      <c r="H14" s="84" t="s">
        <v>37</v>
      </c>
      <c r="I14" s="78" t="s">
        <v>36</v>
      </c>
      <c r="J14" s="78" t="s">
        <v>213</v>
      </c>
      <c r="K14" s="78" t="s">
        <v>213</v>
      </c>
      <c r="L14" s="78" t="s">
        <v>36</v>
      </c>
      <c r="M14" s="78" t="s">
        <v>36</v>
      </c>
      <c r="N14" s="173" t="s">
        <v>36</v>
      </c>
      <c r="O14" s="163" t="s">
        <v>39</v>
      </c>
      <c r="P14" s="146"/>
      <c r="Q14" s="77"/>
      <c r="R14" s="82"/>
    </row>
    <row r="15" spans="1:18" s="19" customFormat="1" ht="106.9" customHeight="1" x14ac:dyDescent="0.2">
      <c r="A15" s="93">
        <v>5.5</v>
      </c>
      <c r="B15" s="81">
        <f t="shared" si="0"/>
        <v>78.571428571428569</v>
      </c>
      <c r="C15" s="15">
        <v>46219</v>
      </c>
      <c r="D15" s="96" t="s">
        <v>377</v>
      </c>
      <c r="E15" s="17">
        <v>40003021907</v>
      </c>
      <c r="F15" s="185" t="s">
        <v>193</v>
      </c>
      <c r="G15" s="17" t="s">
        <v>376</v>
      </c>
      <c r="H15" s="78" t="s">
        <v>36</v>
      </c>
      <c r="I15" s="78" t="s">
        <v>36</v>
      </c>
      <c r="J15" s="78" t="s">
        <v>508</v>
      </c>
      <c r="K15" s="78" t="s">
        <v>509</v>
      </c>
      <c r="L15" s="83" t="s">
        <v>36</v>
      </c>
      <c r="M15" s="79" t="s">
        <v>36</v>
      </c>
      <c r="N15" s="173" t="s">
        <v>511</v>
      </c>
      <c r="O15" s="163" t="s">
        <v>36</v>
      </c>
      <c r="P15" s="146"/>
      <c r="Q15" s="77"/>
      <c r="R15" s="82" t="s">
        <v>510</v>
      </c>
    </row>
    <row r="16" spans="1:18" s="19" customFormat="1" ht="60" x14ac:dyDescent="0.2">
      <c r="A16" s="93">
        <v>4</v>
      </c>
      <c r="B16" s="81">
        <f t="shared" si="0"/>
        <v>57.142857142857139</v>
      </c>
      <c r="C16" s="15">
        <v>46219</v>
      </c>
      <c r="D16" s="86" t="s">
        <v>375</v>
      </c>
      <c r="E16" s="17">
        <v>40003400059</v>
      </c>
      <c r="F16" s="184" t="s">
        <v>76</v>
      </c>
      <c r="G16" s="17" t="s">
        <v>374</v>
      </c>
      <c r="H16" s="114" t="s">
        <v>36</v>
      </c>
      <c r="I16" s="78" t="s">
        <v>512</v>
      </c>
      <c r="J16" s="78" t="s">
        <v>513</v>
      </c>
      <c r="K16" s="84" t="s">
        <v>37</v>
      </c>
      <c r="L16" s="78" t="s">
        <v>36</v>
      </c>
      <c r="M16" s="78" t="s">
        <v>36</v>
      </c>
      <c r="N16" s="173" t="s">
        <v>514</v>
      </c>
      <c r="O16" s="163" t="s">
        <v>515</v>
      </c>
      <c r="P16" s="146"/>
      <c r="Q16" s="77"/>
      <c r="R16" s="82"/>
    </row>
    <row r="17" spans="1:18" s="19" customFormat="1" ht="72" customHeight="1" x14ac:dyDescent="0.2">
      <c r="A17" s="93">
        <v>6</v>
      </c>
      <c r="B17" s="81">
        <f t="shared" si="0"/>
        <v>85.714285714285708</v>
      </c>
      <c r="C17" s="15">
        <v>46219</v>
      </c>
      <c r="D17" s="80" t="s">
        <v>373</v>
      </c>
      <c r="E17" s="54">
        <v>40003094953</v>
      </c>
      <c r="F17" s="185" t="s">
        <v>103</v>
      </c>
      <c r="G17" s="30" t="s">
        <v>229</v>
      </c>
      <c r="H17" s="78" t="s">
        <v>36</v>
      </c>
      <c r="I17" s="78" t="s">
        <v>36</v>
      </c>
      <c r="J17" s="83" t="s">
        <v>36</v>
      </c>
      <c r="K17" s="83" t="s">
        <v>36</v>
      </c>
      <c r="L17" s="78" t="s">
        <v>36</v>
      </c>
      <c r="M17" s="78" t="s">
        <v>372</v>
      </c>
      <c r="N17" s="173" t="s">
        <v>516</v>
      </c>
      <c r="O17" s="167" t="s">
        <v>36</v>
      </c>
      <c r="P17" s="146"/>
      <c r="Q17" s="77"/>
      <c r="R17" s="82"/>
    </row>
    <row r="18" spans="1:18" s="19" customFormat="1" ht="118.15" customHeight="1" x14ac:dyDescent="0.2">
      <c r="A18" s="93">
        <v>5</v>
      </c>
      <c r="B18" s="81">
        <f t="shared" si="0"/>
        <v>71.428571428571431</v>
      </c>
      <c r="C18" s="15">
        <v>46219</v>
      </c>
      <c r="D18" s="96" t="s">
        <v>371</v>
      </c>
      <c r="E18" s="30">
        <v>40003487546</v>
      </c>
      <c r="F18" s="185" t="s">
        <v>98</v>
      </c>
      <c r="G18" s="30" t="s">
        <v>229</v>
      </c>
      <c r="H18" s="78" t="s">
        <v>234</v>
      </c>
      <c r="I18" s="78" t="s">
        <v>338</v>
      </c>
      <c r="J18" s="83" t="s">
        <v>370</v>
      </c>
      <c r="K18" s="83" t="s">
        <v>369</v>
      </c>
      <c r="L18" s="83" t="s">
        <v>368</v>
      </c>
      <c r="M18" s="78" t="s">
        <v>367</v>
      </c>
      <c r="N18" s="173" t="s">
        <v>517</v>
      </c>
      <c r="O18" s="163" t="s">
        <v>36</v>
      </c>
      <c r="P18" s="146"/>
      <c r="Q18" s="77"/>
      <c r="R18" s="82"/>
    </row>
    <row r="19" spans="1:18" s="19" customFormat="1" ht="85.5" customHeight="1" x14ac:dyDescent="0.2">
      <c r="A19" s="93">
        <v>6.5</v>
      </c>
      <c r="B19" s="81">
        <f t="shared" si="0"/>
        <v>92.857142857142861</v>
      </c>
      <c r="C19" s="15">
        <v>46219</v>
      </c>
      <c r="D19" s="96" t="s">
        <v>366</v>
      </c>
      <c r="E19" s="30">
        <v>40003032949</v>
      </c>
      <c r="F19" s="185" t="s">
        <v>44</v>
      </c>
      <c r="G19" s="30" t="s">
        <v>273</v>
      </c>
      <c r="H19" s="83" t="s">
        <v>365</v>
      </c>
      <c r="I19" s="83" t="s">
        <v>36</v>
      </c>
      <c r="J19" s="78" t="s">
        <v>279</v>
      </c>
      <c r="K19" s="78" t="s">
        <v>279</v>
      </c>
      <c r="L19" s="78" t="s">
        <v>36</v>
      </c>
      <c r="M19" s="78" t="s">
        <v>364</v>
      </c>
      <c r="N19" s="173" t="s">
        <v>518</v>
      </c>
      <c r="O19" s="163" t="s">
        <v>519</v>
      </c>
      <c r="P19" s="149" t="s">
        <v>36</v>
      </c>
      <c r="Q19" s="78" t="s">
        <v>520</v>
      </c>
      <c r="R19" s="82"/>
    </row>
    <row r="20" spans="1:18" s="19" customFormat="1" ht="75" customHeight="1" x14ac:dyDescent="0.2">
      <c r="A20" s="93">
        <v>2.5</v>
      </c>
      <c r="B20" s="81">
        <f t="shared" si="0"/>
        <v>35.714285714285715</v>
      </c>
      <c r="C20" s="15">
        <v>46219</v>
      </c>
      <c r="D20" s="128" t="s">
        <v>361</v>
      </c>
      <c r="E20" s="17">
        <v>40003342456</v>
      </c>
      <c r="F20" s="184" t="s">
        <v>181</v>
      </c>
      <c r="G20" s="17" t="s">
        <v>239</v>
      </c>
      <c r="H20" s="113" t="s">
        <v>37</v>
      </c>
      <c r="I20" s="83" t="s">
        <v>36</v>
      </c>
      <c r="J20" s="78" t="s">
        <v>213</v>
      </c>
      <c r="K20" s="113" t="s">
        <v>37</v>
      </c>
      <c r="L20" s="84" t="s">
        <v>37</v>
      </c>
      <c r="M20" s="138" t="s">
        <v>36</v>
      </c>
      <c r="N20" s="173" t="s">
        <v>275</v>
      </c>
      <c r="O20" s="166" t="s">
        <v>37</v>
      </c>
      <c r="P20" s="150"/>
      <c r="Q20" s="77"/>
      <c r="R20" s="82"/>
    </row>
    <row r="21" spans="1:18" s="19" customFormat="1" ht="85.5" customHeight="1" x14ac:dyDescent="0.2">
      <c r="A21" s="93">
        <v>5.5</v>
      </c>
      <c r="B21" s="81">
        <f t="shared" si="0"/>
        <v>78.571428571428569</v>
      </c>
      <c r="C21" s="15">
        <v>46219</v>
      </c>
      <c r="D21" s="129" t="s">
        <v>360</v>
      </c>
      <c r="E21" s="30">
        <v>40003032065</v>
      </c>
      <c r="F21" s="185" t="s">
        <v>122</v>
      </c>
      <c r="G21" s="17" t="s">
        <v>221</v>
      </c>
      <c r="H21" s="83" t="s">
        <v>36</v>
      </c>
      <c r="I21" s="111" t="s">
        <v>36</v>
      </c>
      <c r="J21" s="111" t="s">
        <v>279</v>
      </c>
      <c r="K21" s="78" t="s">
        <v>213</v>
      </c>
      <c r="L21" s="83" t="s">
        <v>36</v>
      </c>
      <c r="M21" s="78" t="s">
        <v>359</v>
      </c>
      <c r="N21" s="173" t="s">
        <v>521</v>
      </c>
      <c r="O21" s="163" t="s">
        <v>522</v>
      </c>
      <c r="P21" s="144" t="s">
        <v>523</v>
      </c>
      <c r="Q21" s="78" t="s">
        <v>358</v>
      </c>
      <c r="R21" s="112"/>
    </row>
    <row r="22" spans="1:18" s="19" customFormat="1" ht="123.4" customHeight="1" x14ac:dyDescent="0.2">
      <c r="A22" s="93">
        <v>6.5</v>
      </c>
      <c r="B22" s="81">
        <f t="shared" si="0"/>
        <v>92.857142857142861</v>
      </c>
      <c r="C22" s="15">
        <v>46219</v>
      </c>
      <c r="D22" s="80" t="s">
        <v>357</v>
      </c>
      <c r="E22" s="30">
        <v>40003038621</v>
      </c>
      <c r="F22" s="185" t="s">
        <v>127</v>
      </c>
      <c r="G22" s="17" t="s">
        <v>221</v>
      </c>
      <c r="H22" s="78" t="s">
        <v>36</v>
      </c>
      <c r="I22" s="111" t="s">
        <v>36</v>
      </c>
      <c r="J22" s="110" t="s">
        <v>36</v>
      </c>
      <c r="K22" s="78" t="s">
        <v>36</v>
      </c>
      <c r="L22" s="111" t="s">
        <v>36</v>
      </c>
      <c r="M22" s="110" t="s">
        <v>36</v>
      </c>
      <c r="N22" s="173" t="s">
        <v>524</v>
      </c>
      <c r="O22" s="163" t="s">
        <v>36</v>
      </c>
      <c r="P22" s="144" t="s">
        <v>544</v>
      </c>
      <c r="Q22" s="77"/>
      <c r="R22" s="82"/>
    </row>
    <row r="23" spans="1:18" s="19" customFormat="1" ht="88.15" customHeight="1" x14ac:dyDescent="0.2">
      <c r="A23" s="93">
        <v>4.5</v>
      </c>
      <c r="B23" s="81">
        <f t="shared" si="0"/>
        <v>64.285714285714292</v>
      </c>
      <c r="C23" s="15">
        <v>46219</v>
      </c>
      <c r="D23" s="96" t="s">
        <v>356</v>
      </c>
      <c r="E23" s="30">
        <v>40003022705</v>
      </c>
      <c r="F23" s="185" t="s">
        <v>129</v>
      </c>
      <c r="G23" s="17" t="s">
        <v>221</v>
      </c>
      <c r="H23" s="78" t="s">
        <v>525</v>
      </c>
      <c r="I23" s="78" t="s">
        <v>321</v>
      </c>
      <c r="J23" s="78" t="s">
        <v>36</v>
      </c>
      <c r="K23" s="78" t="s">
        <v>526</v>
      </c>
      <c r="L23" s="109" t="s">
        <v>36</v>
      </c>
      <c r="M23" s="78" t="s">
        <v>355</v>
      </c>
      <c r="N23" s="173" t="s">
        <v>527</v>
      </c>
      <c r="O23" s="163" t="s">
        <v>39</v>
      </c>
      <c r="P23" s="146"/>
      <c r="Q23" s="77"/>
      <c r="R23" s="82"/>
    </row>
    <row r="24" spans="1:18" s="19" customFormat="1" ht="110.65" customHeight="1" x14ac:dyDescent="0.2">
      <c r="A24" s="93">
        <v>6.5</v>
      </c>
      <c r="B24" s="81">
        <f t="shared" si="0"/>
        <v>92.857142857142861</v>
      </c>
      <c r="C24" s="15">
        <v>46219</v>
      </c>
      <c r="D24" s="80" t="s">
        <v>354</v>
      </c>
      <c r="E24" s="30">
        <v>40003374610</v>
      </c>
      <c r="F24" s="186" t="s">
        <v>97</v>
      </c>
      <c r="G24" s="30" t="s">
        <v>229</v>
      </c>
      <c r="H24" s="78" t="s">
        <v>36</v>
      </c>
      <c r="I24" s="78" t="s">
        <v>36</v>
      </c>
      <c r="J24" s="78" t="s">
        <v>36</v>
      </c>
      <c r="K24" s="78" t="s">
        <v>36</v>
      </c>
      <c r="L24" s="78" t="s">
        <v>36</v>
      </c>
      <c r="M24" s="78" t="s">
        <v>36</v>
      </c>
      <c r="N24" s="173" t="s">
        <v>353</v>
      </c>
      <c r="O24" s="163" t="s">
        <v>36</v>
      </c>
      <c r="P24" s="146"/>
      <c r="Q24" s="77"/>
      <c r="R24" s="82" t="s">
        <v>352</v>
      </c>
    </row>
    <row r="25" spans="1:18" s="19" customFormat="1" ht="77.25" customHeight="1" x14ac:dyDescent="0.2">
      <c r="A25" s="93">
        <v>3.5</v>
      </c>
      <c r="B25" s="81">
        <f t="shared" si="0"/>
        <v>50</v>
      </c>
      <c r="C25" s="15">
        <v>46219</v>
      </c>
      <c r="D25" s="96" t="s">
        <v>351</v>
      </c>
      <c r="E25" s="17">
        <v>40003347699</v>
      </c>
      <c r="F25" s="184" t="s">
        <v>206</v>
      </c>
      <c r="G25" s="17" t="s">
        <v>350</v>
      </c>
      <c r="H25" s="83" t="s">
        <v>528</v>
      </c>
      <c r="I25" s="83" t="s">
        <v>36</v>
      </c>
      <c r="J25" s="83" t="s">
        <v>529</v>
      </c>
      <c r="K25" s="83" t="s">
        <v>529</v>
      </c>
      <c r="L25" s="78" t="s">
        <v>349</v>
      </c>
      <c r="M25" s="78" t="s">
        <v>530</v>
      </c>
      <c r="N25" s="173" t="s">
        <v>531</v>
      </c>
      <c r="O25" s="168" t="s">
        <v>37</v>
      </c>
      <c r="P25" s="146"/>
      <c r="Q25" s="77"/>
      <c r="R25" s="82"/>
    </row>
    <row r="26" spans="1:18" s="19" customFormat="1" ht="60" x14ac:dyDescent="0.2">
      <c r="A26" s="93">
        <v>5.5</v>
      </c>
      <c r="B26" s="81">
        <f t="shared" si="0"/>
        <v>78.571428571428569</v>
      </c>
      <c r="C26" s="15">
        <v>46219</v>
      </c>
      <c r="D26" s="80" t="s">
        <v>348</v>
      </c>
      <c r="E26" s="30">
        <v>40003782984</v>
      </c>
      <c r="F26" s="186" t="s">
        <v>108</v>
      </c>
      <c r="G26" s="30" t="s">
        <v>229</v>
      </c>
      <c r="H26" s="78" t="s">
        <v>36</v>
      </c>
      <c r="I26" s="78" t="s">
        <v>347</v>
      </c>
      <c r="J26" s="78" t="s">
        <v>36</v>
      </c>
      <c r="K26" s="78" t="s">
        <v>346</v>
      </c>
      <c r="L26" s="78" t="s">
        <v>345</v>
      </c>
      <c r="M26" s="78" t="s">
        <v>288</v>
      </c>
      <c r="N26" s="173" t="s">
        <v>532</v>
      </c>
      <c r="O26" s="163" t="s">
        <v>533</v>
      </c>
      <c r="P26" s="146"/>
      <c r="Q26" s="77"/>
      <c r="R26" s="82"/>
    </row>
    <row r="27" spans="1:18" s="19" customFormat="1" ht="138" customHeight="1" x14ac:dyDescent="0.2">
      <c r="A27" s="93">
        <v>6</v>
      </c>
      <c r="B27" s="81">
        <f t="shared" si="0"/>
        <v>85.714285714285708</v>
      </c>
      <c r="C27" s="15">
        <v>46219</v>
      </c>
      <c r="D27" s="80" t="s">
        <v>344</v>
      </c>
      <c r="E27" s="30">
        <v>40003083998</v>
      </c>
      <c r="F27" s="185" t="s">
        <v>74</v>
      </c>
      <c r="G27" s="30" t="s">
        <v>226</v>
      </c>
      <c r="H27" s="78" t="s">
        <v>343</v>
      </c>
      <c r="I27" s="108" t="s">
        <v>36</v>
      </c>
      <c r="J27" s="78" t="s">
        <v>117</v>
      </c>
      <c r="K27" s="78" t="s">
        <v>556</v>
      </c>
      <c r="L27" s="78" t="s">
        <v>36</v>
      </c>
      <c r="M27" s="78" t="s">
        <v>36</v>
      </c>
      <c r="N27" s="173" t="s">
        <v>518</v>
      </c>
      <c r="O27" s="163" t="s">
        <v>557</v>
      </c>
      <c r="P27" s="149" t="s">
        <v>36</v>
      </c>
      <c r="Q27" s="77"/>
      <c r="R27" s="82"/>
    </row>
    <row r="28" spans="1:18" s="19" customFormat="1" ht="134.65" customHeight="1" x14ac:dyDescent="0.2">
      <c r="A28" s="93">
        <v>2.5</v>
      </c>
      <c r="B28" s="81">
        <f t="shared" si="0"/>
        <v>35.714285714285715</v>
      </c>
      <c r="C28" s="15">
        <v>46219</v>
      </c>
      <c r="D28" s="105" t="s">
        <v>342</v>
      </c>
      <c r="E28" s="17">
        <v>40003435328</v>
      </c>
      <c r="F28" s="184" t="s">
        <v>50</v>
      </c>
      <c r="G28" s="30" t="s">
        <v>273</v>
      </c>
      <c r="H28" s="91" t="s">
        <v>37</v>
      </c>
      <c r="I28" s="130" t="s">
        <v>534</v>
      </c>
      <c r="J28" s="83" t="s">
        <v>341</v>
      </c>
      <c r="K28" s="83" t="s">
        <v>341</v>
      </c>
      <c r="L28" s="84" t="s">
        <v>37</v>
      </c>
      <c r="M28" s="78" t="s">
        <v>340</v>
      </c>
      <c r="N28" s="173" t="s">
        <v>535</v>
      </c>
      <c r="O28" s="169" t="s">
        <v>37</v>
      </c>
      <c r="P28" s="150"/>
      <c r="Q28" s="77"/>
      <c r="R28" s="82"/>
    </row>
    <row r="29" spans="1:18" s="19" customFormat="1" ht="63" customHeight="1" x14ac:dyDescent="0.2">
      <c r="A29" s="93">
        <v>5.5</v>
      </c>
      <c r="B29" s="81">
        <f t="shared" si="0"/>
        <v>78.571428571428569</v>
      </c>
      <c r="C29" s="15">
        <v>46219</v>
      </c>
      <c r="D29" s="86" t="s">
        <v>339</v>
      </c>
      <c r="E29" s="30">
        <v>40003373615</v>
      </c>
      <c r="F29" s="187" t="s">
        <v>91</v>
      </c>
      <c r="G29" s="30" t="s">
        <v>229</v>
      </c>
      <c r="H29" s="78" t="s">
        <v>36</v>
      </c>
      <c r="I29" s="78" t="s">
        <v>338</v>
      </c>
      <c r="J29" s="78" t="s">
        <v>150</v>
      </c>
      <c r="K29" s="78" t="s">
        <v>36</v>
      </c>
      <c r="L29" s="78" t="s">
        <v>36</v>
      </c>
      <c r="M29" s="78" t="s">
        <v>337</v>
      </c>
      <c r="N29" s="173" t="s">
        <v>537</v>
      </c>
      <c r="O29" s="163" t="s">
        <v>536</v>
      </c>
      <c r="P29" s="146"/>
      <c r="Q29" s="77"/>
      <c r="R29" s="82"/>
    </row>
    <row r="30" spans="1:18" s="19" customFormat="1" ht="127.15" customHeight="1" x14ac:dyDescent="0.2">
      <c r="A30" s="93">
        <v>5</v>
      </c>
      <c r="B30" s="81">
        <f t="shared" si="0"/>
        <v>71.428571428571431</v>
      </c>
      <c r="C30" s="15">
        <v>46219</v>
      </c>
      <c r="D30" s="96" t="s">
        <v>336</v>
      </c>
      <c r="E30" s="17">
        <v>50003140671</v>
      </c>
      <c r="F30" s="184" t="s">
        <v>335</v>
      </c>
      <c r="G30" s="17" t="s">
        <v>263</v>
      </c>
      <c r="H30" s="78" t="s">
        <v>150</v>
      </c>
      <c r="I30" s="78" t="s">
        <v>150</v>
      </c>
      <c r="J30" s="78" t="s">
        <v>213</v>
      </c>
      <c r="K30" s="78" t="s">
        <v>213</v>
      </c>
      <c r="L30" s="78" t="s">
        <v>36</v>
      </c>
      <c r="M30" s="78" t="s">
        <v>36</v>
      </c>
      <c r="N30" s="173" t="s">
        <v>538</v>
      </c>
      <c r="O30" s="170" t="s">
        <v>37</v>
      </c>
      <c r="P30" s="146"/>
      <c r="Q30" s="77"/>
      <c r="R30" s="82"/>
    </row>
    <row r="31" spans="1:18" s="19" customFormat="1" ht="98.65" customHeight="1" x14ac:dyDescent="0.2">
      <c r="A31" s="93">
        <v>5</v>
      </c>
      <c r="B31" s="81">
        <f t="shared" si="0"/>
        <v>71.428571428571431</v>
      </c>
      <c r="C31" s="15">
        <v>46219</v>
      </c>
      <c r="D31" s="80" t="s">
        <v>334</v>
      </c>
      <c r="E31" s="30">
        <v>40003786149</v>
      </c>
      <c r="F31" s="185" t="s">
        <v>105</v>
      </c>
      <c r="G31" s="30" t="s">
        <v>229</v>
      </c>
      <c r="H31" s="83" t="s">
        <v>36</v>
      </c>
      <c r="I31" s="78" t="s">
        <v>36</v>
      </c>
      <c r="J31" s="83" t="s">
        <v>333</v>
      </c>
      <c r="K31" s="78" t="s">
        <v>332</v>
      </c>
      <c r="L31" s="78" t="s">
        <v>331</v>
      </c>
      <c r="M31" s="78" t="s">
        <v>330</v>
      </c>
      <c r="N31" s="173" t="s">
        <v>539</v>
      </c>
      <c r="O31" s="163" t="s">
        <v>329</v>
      </c>
      <c r="P31" s="146"/>
      <c r="Q31" s="77"/>
      <c r="R31" s="82" t="s">
        <v>328</v>
      </c>
    </row>
    <row r="32" spans="1:18" s="19" customFormat="1" ht="114" customHeight="1" x14ac:dyDescent="0.2">
      <c r="A32" s="93">
        <v>6</v>
      </c>
      <c r="B32" s="81">
        <f t="shared" si="0"/>
        <v>85.714285714285708</v>
      </c>
      <c r="C32" s="15">
        <v>46219</v>
      </c>
      <c r="D32" s="80" t="s">
        <v>327</v>
      </c>
      <c r="E32" s="30">
        <v>40103208907</v>
      </c>
      <c r="F32" s="184" t="s">
        <v>99</v>
      </c>
      <c r="G32" s="30" t="s">
        <v>229</v>
      </c>
      <c r="H32" s="83" t="s">
        <v>326</v>
      </c>
      <c r="I32" s="78" t="s">
        <v>36</v>
      </c>
      <c r="J32" s="83" t="s">
        <v>36</v>
      </c>
      <c r="K32" s="78" t="s">
        <v>325</v>
      </c>
      <c r="L32" s="78" t="s">
        <v>36</v>
      </c>
      <c r="M32" s="78" t="s">
        <v>36</v>
      </c>
      <c r="N32" s="174" t="s">
        <v>324</v>
      </c>
      <c r="O32" s="171" t="s">
        <v>536</v>
      </c>
      <c r="P32" s="146"/>
      <c r="Q32" s="77"/>
      <c r="R32" s="82"/>
    </row>
    <row r="33" spans="1:18" s="19" customFormat="1" ht="115.5" customHeight="1" x14ac:dyDescent="0.2">
      <c r="A33" s="93">
        <v>6</v>
      </c>
      <c r="B33" s="81">
        <f t="shared" si="0"/>
        <v>85.714285714285708</v>
      </c>
      <c r="C33" s="15">
        <v>46219</v>
      </c>
      <c r="D33" s="80" t="s">
        <v>323</v>
      </c>
      <c r="E33" s="30">
        <v>40003052790</v>
      </c>
      <c r="F33" s="185" t="s">
        <v>131</v>
      </c>
      <c r="G33" s="17" t="s">
        <v>221</v>
      </c>
      <c r="H33" s="78" t="s">
        <v>322</v>
      </c>
      <c r="I33" s="78" t="s">
        <v>321</v>
      </c>
      <c r="J33" s="79" t="s">
        <v>36</v>
      </c>
      <c r="K33" s="79" t="s">
        <v>36</v>
      </c>
      <c r="L33" s="79" t="s">
        <v>36</v>
      </c>
      <c r="M33" s="78" t="s">
        <v>36</v>
      </c>
      <c r="N33" s="173" t="s">
        <v>36</v>
      </c>
      <c r="O33" s="163" t="s">
        <v>569</v>
      </c>
      <c r="P33" s="149" t="s">
        <v>36</v>
      </c>
      <c r="Q33" s="108" t="s">
        <v>36</v>
      </c>
      <c r="R33" s="106" t="s">
        <v>320</v>
      </c>
    </row>
    <row r="34" spans="1:18" s="19" customFormat="1" ht="115.9" customHeight="1" x14ac:dyDescent="0.2">
      <c r="A34" s="93">
        <v>6</v>
      </c>
      <c r="B34" s="81">
        <f t="shared" si="0"/>
        <v>85.714285714285708</v>
      </c>
      <c r="C34" s="15">
        <v>46219</v>
      </c>
      <c r="D34" s="96" t="s">
        <v>319</v>
      </c>
      <c r="E34" s="30">
        <v>40103264961</v>
      </c>
      <c r="F34" s="185" t="s">
        <v>72</v>
      </c>
      <c r="G34" s="30" t="s">
        <v>226</v>
      </c>
      <c r="H34" s="78" t="s">
        <v>540</v>
      </c>
      <c r="I34" s="78" t="s">
        <v>36</v>
      </c>
      <c r="J34" s="78" t="s">
        <v>541</v>
      </c>
      <c r="K34" s="78" t="s">
        <v>318</v>
      </c>
      <c r="L34" s="78" t="s">
        <v>36</v>
      </c>
      <c r="M34" s="78" t="s">
        <v>36</v>
      </c>
      <c r="N34" s="173" t="s">
        <v>542</v>
      </c>
      <c r="O34" s="165" t="s">
        <v>543</v>
      </c>
      <c r="P34" s="146"/>
      <c r="Q34" s="77"/>
      <c r="R34" s="82"/>
    </row>
    <row r="35" spans="1:18" s="19" customFormat="1" ht="97.5" customHeight="1" x14ac:dyDescent="0.2">
      <c r="A35" s="93">
        <v>6</v>
      </c>
      <c r="B35" s="81">
        <f t="shared" si="0"/>
        <v>85.714285714285708</v>
      </c>
      <c r="C35" s="15">
        <v>46218</v>
      </c>
      <c r="D35" s="105" t="s">
        <v>422</v>
      </c>
      <c r="E35" s="17">
        <v>40203613965</v>
      </c>
      <c r="F35" s="184" t="s">
        <v>118</v>
      </c>
      <c r="G35" s="17" t="s">
        <v>316</v>
      </c>
      <c r="H35" s="107" t="s">
        <v>36</v>
      </c>
      <c r="I35" s="78" t="s">
        <v>36</v>
      </c>
      <c r="J35" s="78" t="s">
        <v>117</v>
      </c>
      <c r="K35" s="78" t="s">
        <v>315</v>
      </c>
      <c r="L35" s="87" t="s">
        <v>36</v>
      </c>
      <c r="M35" s="78" t="s">
        <v>36</v>
      </c>
      <c r="N35" s="173" t="s">
        <v>39</v>
      </c>
      <c r="O35" s="163" t="s">
        <v>481</v>
      </c>
      <c r="P35" s="146"/>
      <c r="Q35" s="77"/>
      <c r="R35" s="106"/>
    </row>
    <row r="36" spans="1:18" s="19" customFormat="1" ht="58.9" customHeight="1" x14ac:dyDescent="0.2">
      <c r="A36" s="93">
        <v>6.5</v>
      </c>
      <c r="B36" s="81">
        <f t="shared" si="0"/>
        <v>92.857142857142861</v>
      </c>
      <c r="C36" s="15">
        <v>46218</v>
      </c>
      <c r="D36" s="86" t="s">
        <v>317</v>
      </c>
      <c r="E36" s="17">
        <v>40203084591</v>
      </c>
      <c r="F36" s="184" t="s">
        <v>52</v>
      </c>
      <c r="G36" s="30" t="s">
        <v>273</v>
      </c>
      <c r="H36" s="83" t="s">
        <v>36</v>
      </c>
      <c r="I36" s="83" t="s">
        <v>36</v>
      </c>
      <c r="J36" s="83" t="s">
        <v>36</v>
      </c>
      <c r="K36" s="83" t="s">
        <v>36</v>
      </c>
      <c r="L36" s="83" t="s">
        <v>36</v>
      </c>
      <c r="M36" s="83" t="s">
        <v>36</v>
      </c>
      <c r="N36" s="174" t="s">
        <v>490</v>
      </c>
      <c r="O36" s="163" t="s">
        <v>491</v>
      </c>
      <c r="P36" s="146"/>
      <c r="Q36" s="77"/>
      <c r="R36" s="76"/>
    </row>
    <row r="37" spans="1:18" s="19" customFormat="1" ht="99" customHeight="1" x14ac:dyDescent="0.2">
      <c r="A37" s="93">
        <v>6</v>
      </c>
      <c r="B37" s="81">
        <f t="shared" si="0"/>
        <v>85.714285714285708</v>
      </c>
      <c r="C37" s="15">
        <v>46219</v>
      </c>
      <c r="D37" s="80" t="s">
        <v>314</v>
      </c>
      <c r="E37" s="30">
        <v>40003344207</v>
      </c>
      <c r="F37" s="185" t="s">
        <v>133</v>
      </c>
      <c r="G37" s="17" t="s">
        <v>221</v>
      </c>
      <c r="H37" s="78" t="s">
        <v>313</v>
      </c>
      <c r="I37" s="78" t="s">
        <v>36</v>
      </c>
      <c r="J37" s="78" t="s">
        <v>312</v>
      </c>
      <c r="K37" s="78" t="s">
        <v>312</v>
      </c>
      <c r="L37" s="78" t="s">
        <v>311</v>
      </c>
      <c r="M37" s="78" t="s">
        <v>36</v>
      </c>
      <c r="N37" s="175" t="s">
        <v>37</v>
      </c>
      <c r="O37" s="163" t="s">
        <v>570</v>
      </c>
      <c r="P37" s="150"/>
      <c r="Q37" s="77"/>
      <c r="R37" s="82" t="s">
        <v>571</v>
      </c>
    </row>
    <row r="38" spans="1:18" s="19" customFormat="1" ht="123.75" customHeight="1" x14ac:dyDescent="0.2">
      <c r="A38" s="93">
        <v>5.5</v>
      </c>
      <c r="B38" s="81">
        <f t="shared" si="0"/>
        <v>78.571428571428569</v>
      </c>
      <c r="C38" s="15">
        <v>46220</v>
      </c>
      <c r="D38" s="80" t="s">
        <v>310</v>
      </c>
      <c r="E38" s="17">
        <v>40003466281</v>
      </c>
      <c r="F38" s="184" t="s">
        <v>195</v>
      </c>
      <c r="G38" s="30" t="s">
        <v>215</v>
      </c>
      <c r="H38" s="78" t="s">
        <v>36</v>
      </c>
      <c r="I38" s="78" t="s">
        <v>36</v>
      </c>
      <c r="J38" s="78" t="s">
        <v>36</v>
      </c>
      <c r="K38" s="78" t="s">
        <v>36</v>
      </c>
      <c r="L38" s="78" t="s">
        <v>614</v>
      </c>
      <c r="M38" s="78" t="s">
        <v>309</v>
      </c>
      <c r="N38" s="175" t="s">
        <v>37</v>
      </c>
      <c r="O38" s="166" t="s">
        <v>37</v>
      </c>
      <c r="P38" s="151" t="s">
        <v>36</v>
      </c>
      <c r="Q38" s="78" t="s">
        <v>615</v>
      </c>
      <c r="R38" s="82"/>
    </row>
    <row r="39" spans="1:18" s="51" customFormat="1" ht="110.65" customHeight="1" x14ac:dyDescent="0.25">
      <c r="A39" s="93">
        <v>5.5</v>
      </c>
      <c r="B39" s="81">
        <f t="shared" si="0"/>
        <v>78.571428571428569</v>
      </c>
      <c r="C39" s="15">
        <v>46220</v>
      </c>
      <c r="D39" s="80" t="s">
        <v>308</v>
      </c>
      <c r="E39" s="17">
        <v>40003011203</v>
      </c>
      <c r="F39" s="184" t="s">
        <v>135</v>
      </c>
      <c r="G39" s="17" t="s">
        <v>221</v>
      </c>
      <c r="H39" s="78" t="s">
        <v>581</v>
      </c>
      <c r="I39" s="78" t="s">
        <v>36</v>
      </c>
      <c r="J39" s="78" t="s">
        <v>36</v>
      </c>
      <c r="K39" s="78" t="s">
        <v>36</v>
      </c>
      <c r="L39" s="78" t="s">
        <v>36</v>
      </c>
      <c r="M39" s="131" t="s">
        <v>36</v>
      </c>
      <c r="N39" s="173" t="s">
        <v>582</v>
      </c>
      <c r="O39" s="163" t="s">
        <v>36</v>
      </c>
      <c r="P39" s="144" t="s">
        <v>583</v>
      </c>
      <c r="Q39" s="77"/>
      <c r="R39" s="82"/>
    </row>
    <row r="40" spans="1:18" s="19" customFormat="1" ht="91.5" customHeight="1" x14ac:dyDescent="0.2">
      <c r="A40" s="93">
        <v>6</v>
      </c>
      <c r="B40" s="81">
        <f t="shared" si="0"/>
        <v>85.714285714285708</v>
      </c>
      <c r="C40" s="15">
        <v>46219</v>
      </c>
      <c r="D40" s="80" t="s">
        <v>307</v>
      </c>
      <c r="E40" s="30">
        <v>40003113794</v>
      </c>
      <c r="F40" s="185" t="s">
        <v>153</v>
      </c>
      <c r="G40" s="30" t="s">
        <v>243</v>
      </c>
      <c r="H40" s="83" t="s">
        <v>36</v>
      </c>
      <c r="I40" s="78" t="s">
        <v>301</v>
      </c>
      <c r="J40" s="78" t="s">
        <v>36</v>
      </c>
      <c r="K40" s="78" t="s">
        <v>578</v>
      </c>
      <c r="L40" s="78" t="s">
        <v>579</v>
      </c>
      <c r="M40" s="78" t="s">
        <v>36</v>
      </c>
      <c r="N40" s="173" t="s">
        <v>580</v>
      </c>
      <c r="O40" s="169" t="s">
        <v>37</v>
      </c>
      <c r="P40" s="146"/>
      <c r="Q40" s="77"/>
      <c r="R40" s="82"/>
    </row>
    <row r="41" spans="1:18" s="47" customFormat="1" ht="100.15" customHeight="1" x14ac:dyDescent="0.25">
      <c r="A41" s="93">
        <v>5.5</v>
      </c>
      <c r="B41" s="81">
        <f t="shared" si="0"/>
        <v>78.571428571428569</v>
      </c>
      <c r="C41" s="15">
        <v>46220</v>
      </c>
      <c r="D41" s="96" t="s">
        <v>306</v>
      </c>
      <c r="E41" s="17">
        <v>50103237791</v>
      </c>
      <c r="F41" s="184" t="s">
        <v>89</v>
      </c>
      <c r="G41" s="17" t="s">
        <v>219</v>
      </c>
      <c r="H41" s="78" t="s">
        <v>575</v>
      </c>
      <c r="I41" s="78" t="s">
        <v>36</v>
      </c>
      <c r="J41" s="78" t="s">
        <v>305</v>
      </c>
      <c r="K41" s="78" t="s">
        <v>304</v>
      </c>
      <c r="L41" s="78" t="s">
        <v>36</v>
      </c>
      <c r="M41" s="78" t="s">
        <v>36</v>
      </c>
      <c r="N41" s="173" t="s">
        <v>576</v>
      </c>
      <c r="O41" s="163" t="s">
        <v>36</v>
      </c>
      <c r="P41" s="144" t="s">
        <v>577</v>
      </c>
      <c r="Q41" s="77"/>
      <c r="R41" s="76" t="s">
        <v>278</v>
      </c>
    </row>
    <row r="42" spans="1:18" s="19" customFormat="1" ht="108" customHeight="1" x14ac:dyDescent="0.2">
      <c r="A42" s="93">
        <v>6</v>
      </c>
      <c r="B42" s="81">
        <f t="shared" si="0"/>
        <v>85.714285714285708</v>
      </c>
      <c r="C42" s="15">
        <v>46219</v>
      </c>
      <c r="D42" s="80" t="s">
        <v>363</v>
      </c>
      <c r="E42" s="30">
        <v>40003356530</v>
      </c>
      <c r="F42" s="184" t="s">
        <v>421</v>
      </c>
      <c r="G42" s="17" t="s">
        <v>221</v>
      </c>
      <c r="H42" s="83" t="s">
        <v>36</v>
      </c>
      <c r="I42" s="83" t="s">
        <v>362</v>
      </c>
      <c r="J42" s="78" t="s">
        <v>318</v>
      </c>
      <c r="K42" s="83" t="s">
        <v>561</v>
      </c>
      <c r="L42" s="83" t="s">
        <v>36</v>
      </c>
      <c r="M42" s="78" t="s">
        <v>36</v>
      </c>
      <c r="N42" s="173" t="s">
        <v>562</v>
      </c>
      <c r="O42" s="163" t="s">
        <v>36</v>
      </c>
      <c r="P42" s="152" t="s">
        <v>563</v>
      </c>
      <c r="Q42" s="78" t="s">
        <v>564</v>
      </c>
      <c r="R42" s="82"/>
    </row>
    <row r="43" spans="1:18" s="19" customFormat="1" ht="108" x14ac:dyDescent="0.2">
      <c r="A43" s="93">
        <v>6.5</v>
      </c>
      <c r="B43" s="81">
        <f t="shared" si="0"/>
        <v>92.857142857142861</v>
      </c>
      <c r="C43" s="15">
        <v>46220</v>
      </c>
      <c r="D43" s="86" t="s">
        <v>303</v>
      </c>
      <c r="E43" s="30">
        <v>42103049403</v>
      </c>
      <c r="F43" s="184" t="s">
        <v>100</v>
      </c>
      <c r="G43" s="30" t="s">
        <v>229</v>
      </c>
      <c r="H43" s="83" t="s">
        <v>302</v>
      </c>
      <c r="I43" s="78" t="s">
        <v>36</v>
      </c>
      <c r="J43" s="83" t="s">
        <v>300</v>
      </c>
      <c r="K43" s="78" t="s">
        <v>299</v>
      </c>
      <c r="L43" s="78" t="s">
        <v>36</v>
      </c>
      <c r="M43" s="83" t="s">
        <v>298</v>
      </c>
      <c r="N43" s="174" t="s">
        <v>572</v>
      </c>
      <c r="O43" s="163" t="s">
        <v>36</v>
      </c>
      <c r="P43" s="146"/>
      <c r="Q43" s="77"/>
      <c r="R43" s="82"/>
    </row>
    <row r="44" spans="1:18" s="19" customFormat="1" ht="93.4" customHeight="1" x14ac:dyDescent="0.2">
      <c r="A44" s="93">
        <v>4</v>
      </c>
      <c r="B44" s="81">
        <f t="shared" si="0"/>
        <v>57.142857142857139</v>
      </c>
      <c r="C44" s="15">
        <v>46220</v>
      </c>
      <c r="D44" s="105" t="s">
        <v>297</v>
      </c>
      <c r="E44" s="17">
        <v>40003258973</v>
      </c>
      <c r="F44" s="184" t="s">
        <v>183</v>
      </c>
      <c r="G44" s="17" t="s">
        <v>296</v>
      </c>
      <c r="H44" s="83" t="s">
        <v>546</v>
      </c>
      <c r="I44" s="83" t="s">
        <v>546</v>
      </c>
      <c r="J44" s="83" t="s">
        <v>546</v>
      </c>
      <c r="K44" s="83" t="s">
        <v>546</v>
      </c>
      <c r="L44" s="83" t="s">
        <v>36</v>
      </c>
      <c r="M44" s="83" t="s">
        <v>36</v>
      </c>
      <c r="N44" s="174" t="s">
        <v>635</v>
      </c>
      <c r="O44" s="172" t="s">
        <v>549</v>
      </c>
      <c r="P44" s="146"/>
      <c r="Q44" s="77"/>
      <c r="R44" s="82"/>
    </row>
    <row r="45" spans="1:18" s="19" customFormat="1" ht="95.65" customHeight="1" x14ac:dyDescent="0.2">
      <c r="A45" s="93">
        <v>3.5</v>
      </c>
      <c r="B45" s="81">
        <f t="shared" si="0"/>
        <v>50</v>
      </c>
      <c r="C45" s="15">
        <v>46219</v>
      </c>
      <c r="D45" s="80" t="s">
        <v>295</v>
      </c>
      <c r="E45" s="30">
        <v>50003017621</v>
      </c>
      <c r="F45" s="185" t="s">
        <v>203</v>
      </c>
      <c r="G45" s="30" t="s">
        <v>215</v>
      </c>
      <c r="H45" s="78" t="s">
        <v>573</v>
      </c>
      <c r="I45" s="78" t="s">
        <v>36</v>
      </c>
      <c r="J45" s="78" t="s">
        <v>271</v>
      </c>
      <c r="K45" s="78" t="s">
        <v>574</v>
      </c>
      <c r="L45" s="78" t="s">
        <v>294</v>
      </c>
      <c r="M45" s="78" t="s">
        <v>293</v>
      </c>
      <c r="N45" s="175" t="s">
        <v>37</v>
      </c>
      <c r="O45" s="165" t="s">
        <v>37</v>
      </c>
      <c r="P45" s="146"/>
      <c r="Q45" s="77"/>
      <c r="R45" s="82"/>
    </row>
    <row r="46" spans="1:18" s="19" customFormat="1" ht="109.15" customHeight="1" x14ac:dyDescent="0.2">
      <c r="A46" s="93">
        <v>5</v>
      </c>
      <c r="B46" s="81">
        <f t="shared" si="0"/>
        <v>71.428571428571431</v>
      </c>
      <c r="C46" s="15">
        <v>46220</v>
      </c>
      <c r="D46" s="86" t="s">
        <v>292</v>
      </c>
      <c r="E46" s="30">
        <v>40003793653</v>
      </c>
      <c r="F46" s="184" t="s">
        <v>109</v>
      </c>
      <c r="G46" s="30" t="s">
        <v>229</v>
      </c>
      <c r="H46" s="78" t="s">
        <v>291</v>
      </c>
      <c r="I46" s="78" t="s">
        <v>290</v>
      </c>
      <c r="J46" s="83" t="s">
        <v>289</v>
      </c>
      <c r="K46" s="78" t="s">
        <v>584</v>
      </c>
      <c r="L46" s="78" t="s">
        <v>36</v>
      </c>
      <c r="M46" s="78" t="s">
        <v>288</v>
      </c>
      <c r="N46" s="174" t="s">
        <v>585</v>
      </c>
      <c r="O46" s="163" t="s">
        <v>287</v>
      </c>
      <c r="P46" s="146"/>
      <c r="Q46" s="77"/>
      <c r="R46" s="82"/>
    </row>
    <row r="47" spans="1:18" s="51" customFormat="1" ht="144" customHeight="1" x14ac:dyDescent="0.25">
      <c r="A47" s="93">
        <v>5.5</v>
      </c>
      <c r="B47" s="81">
        <f t="shared" si="0"/>
        <v>78.571428571428569</v>
      </c>
      <c r="C47" s="15">
        <v>46220</v>
      </c>
      <c r="D47" s="104" t="s">
        <v>286</v>
      </c>
      <c r="E47" s="17">
        <v>50003342481</v>
      </c>
      <c r="F47" s="184" t="s">
        <v>187</v>
      </c>
      <c r="G47" s="17" t="s">
        <v>239</v>
      </c>
      <c r="H47" s="154" t="s">
        <v>629</v>
      </c>
      <c r="I47" s="78" t="s">
        <v>36</v>
      </c>
      <c r="J47" s="78" t="s">
        <v>36</v>
      </c>
      <c r="K47" s="141" t="s">
        <v>630</v>
      </c>
      <c r="L47" s="78" t="s">
        <v>36</v>
      </c>
      <c r="M47" s="78" t="s">
        <v>36</v>
      </c>
      <c r="N47" s="173" t="s">
        <v>631</v>
      </c>
      <c r="O47" s="163" t="s">
        <v>36</v>
      </c>
      <c r="P47" s="144" t="s">
        <v>36</v>
      </c>
      <c r="Q47" s="79" t="s">
        <v>36</v>
      </c>
      <c r="R47" s="82"/>
    </row>
    <row r="48" spans="1:18" s="19" customFormat="1" ht="103.15" customHeight="1" x14ac:dyDescent="0.2">
      <c r="A48" s="93">
        <v>3.5</v>
      </c>
      <c r="B48" s="81">
        <f t="shared" si="0"/>
        <v>50</v>
      </c>
      <c r="C48" s="15">
        <v>46219</v>
      </c>
      <c r="D48" s="86" t="s">
        <v>285</v>
      </c>
      <c r="E48" s="17">
        <v>40003273900</v>
      </c>
      <c r="F48" s="184" t="s">
        <v>185</v>
      </c>
      <c r="G48" s="17" t="s">
        <v>239</v>
      </c>
      <c r="H48" s="78" t="s">
        <v>545</v>
      </c>
      <c r="I48" s="78" t="s">
        <v>284</v>
      </c>
      <c r="J48" s="78" t="s">
        <v>546</v>
      </c>
      <c r="K48" s="78" t="s">
        <v>546</v>
      </c>
      <c r="L48" s="78" t="s">
        <v>547</v>
      </c>
      <c r="M48" s="78" t="s">
        <v>36</v>
      </c>
      <c r="N48" s="173" t="s">
        <v>548</v>
      </c>
      <c r="O48" s="163" t="s">
        <v>549</v>
      </c>
      <c r="P48" s="144" t="s">
        <v>550</v>
      </c>
      <c r="Q48" s="77"/>
      <c r="R48" s="82"/>
    </row>
    <row r="49" spans="1:18" s="19" customFormat="1" ht="90.6" customHeight="1" x14ac:dyDescent="0.2">
      <c r="A49" s="93">
        <v>5.5</v>
      </c>
      <c r="B49" s="81">
        <f t="shared" si="0"/>
        <v>78.571428571428569</v>
      </c>
      <c r="C49" s="15">
        <v>46220</v>
      </c>
      <c r="D49" s="103" t="s">
        <v>283</v>
      </c>
      <c r="E49" s="30">
        <v>40003567907</v>
      </c>
      <c r="F49" s="185" t="s">
        <v>141</v>
      </c>
      <c r="G49" s="17" t="s">
        <v>221</v>
      </c>
      <c r="H49" s="141" t="s">
        <v>636</v>
      </c>
      <c r="I49" s="78" t="s">
        <v>36</v>
      </c>
      <c r="J49" s="78" t="s">
        <v>637</v>
      </c>
      <c r="K49" s="78" t="s">
        <v>282</v>
      </c>
      <c r="L49" s="78" t="s">
        <v>36</v>
      </c>
      <c r="M49" s="78" t="s">
        <v>36</v>
      </c>
      <c r="N49" s="173" t="s">
        <v>638</v>
      </c>
      <c r="O49" s="163" t="s">
        <v>639</v>
      </c>
      <c r="P49" s="78" t="s">
        <v>640</v>
      </c>
      <c r="Q49" s="78" t="s">
        <v>36</v>
      </c>
      <c r="R49" s="82"/>
    </row>
    <row r="50" spans="1:18" s="19" customFormat="1" ht="103.15" customHeight="1" x14ac:dyDescent="0.2">
      <c r="A50" s="93">
        <v>4.5</v>
      </c>
      <c r="B50" s="81">
        <f t="shared" si="0"/>
        <v>64.285714285714292</v>
      </c>
      <c r="C50" s="15">
        <v>46220</v>
      </c>
      <c r="D50" s="102" t="s">
        <v>281</v>
      </c>
      <c r="E50" s="17">
        <v>40003457109</v>
      </c>
      <c r="F50" s="184" t="s">
        <v>173</v>
      </c>
      <c r="G50" s="17" t="s">
        <v>239</v>
      </c>
      <c r="H50" s="78" t="s">
        <v>280</v>
      </c>
      <c r="I50" s="78" t="s">
        <v>276</v>
      </c>
      <c r="J50" s="78" t="s">
        <v>623</v>
      </c>
      <c r="K50" s="78" t="s">
        <v>624</v>
      </c>
      <c r="L50" s="78" t="s">
        <v>625</v>
      </c>
      <c r="M50" s="78" t="s">
        <v>36</v>
      </c>
      <c r="N50" s="173" t="s">
        <v>627</v>
      </c>
      <c r="O50" s="163" t="s">
        <v>626</v>
      </c>
      <c r="P50" s="149" t="s">
        <v>36</v>
      </c>
      <c r="Q50" s="78" t="s">
        <v>36</v>
      </c>
      <c r="R50" s="76" t="s">
        <v>278</v>
      </c>
    </row>
    <row r="51" spans="1:18" s="19" customFormat="1" ht="128.44999999999999" customHeight="1" x14ac:dyDescent="0.2">
      <c r="A51" s="93">
        <v>4.5</v>
      </c>
      <c r="B51" s="81">
        <f t="shared" si="0"/>
        <v>64.285714285714292</v>
      </c>
      <c r="C51" s="15">
        <v>46220</v>
      </c>
      <c r="D51" s="80" t="s">
        <v>277</v>
      </c>
      <c r="E51" s="30">
        <v>40003343729</v>
      </c>
      <c r="F51" s="185" t="s">
        <v>186</v>
      </c>
      <c r="G51" s="17" t="s">
        <v>239</v>
      </c>
      <c r="H51" s="78" t="s">
        <v>546</v>
      </c>
      <c r="I51" s="78" t="s">
        <v>620</v>
      </c>
      <c r="J51" s="78" t="s">
        <v>36</v>
      </c>
      <c r="K51" s="78" t="s">
        <v>36</v>
      </c>
      <c r="L51" s="78" t="s">
        <v>621</v>
      </c>
      <c r="M51" s="78" t="s">
        <v>36</v>
      </c>
      <c r="N51" s="173" t="s">
        <v>622</v>
      </c>
      <c r="O51" s="163" t="s">
        <v>36</v>
      </c>
      <c r="P51" s="146"/>
      <c r="Q51" s="101"/>
      <c r="R51" s="82"/>
    </row>
    <row r="52" spans="1:18" s="19" customFormat="1" ht="106.15" customHeight="1" x14ac:dyDescent="0.2">
      <c r="A52" s="93">
        <v>4</v>
      </c>
      <c r="B52" s="81">
        <f t="shared" si="0"/>
        <v>57.142857142857139</v>
      </c>
      <c r="C52" s="15">
        <v>46220</v>
      </c>
      <c r="D52" s="80" t="s">
        <v>274</v>
      </c>
      <c r="E52" s="30">
        <v>40003192154</v>
      </c>
      <c r="F52" s="188" t="s">
        <v>48</v>
      </c>
      <c r="G52" s="30" t="s">
        <v>273</v>
      </c>
      <c r="H52" s="83" t="s">
        <v>610</v>
      </c>
      <c r="I52" s="78" t="s">
        <v>36</v>
      </c>
      <c r="J52" s="78" t="s">
        <v>606</v>
      </c>
      <c r="K52" s="78" t="s">
        <v>606</v>
      </c>
      <c r="L52" s="83" t="s">
        <v>607</v>
      </c>
      <c r="M52" s="78" t="s">
        <v>36</v>
      </c>
      <c r="N52" s="174" t="s">
        <v>608</v>
      </c>
      <c r="O52" s="163" t="s">
        <v>609</v>
      </c>
      <c r="P52" s="146"/>
      <c r="Q52" s="77"/>
      <c r="R52" s="82"/>
    </row>
    <row r="53" spans="1:18" s="19" customFormat="1" ht="72.400000000000006" customHeight="1" x14ac:dyDescent="0.2">
      <c r="A53" s="93">
        <v>5.5</v>
      </c>
      <c r="B53" s="81">
        <f t="shared" si="0"/>
        <v>78.571428571428569</v>
      </c>
      <c r="C53" s="15">
        <v>46220</v>
      </c>
      <c r="D53" s="86" t="s">
        <v>272</v>
      </c>
      <c r="E53" s="17">
        <v>40003951628</v>
      </c>
      <c r="F53" s="188" t="s">
        <v>174</v>
      </c>
      <c r="G53" s="17" t="s">
        <v>239</v>
      </c>
      <c r="H53" s="78" t="s">
        <v>271</v>
      </c>
      <c r="I53" s="78" t="s">
        <v>36</v>
      </c>
      <c r="J53" s="78" t="s">
        <v>36</v>
      </c>
      <c r="K53" s="78" t="s">
        <v>270</v>
      </c>
      <c r="L53" s="78" t="s">
        <v>36</v>
      </c>
      <c r="M53" s="78" t="s">
        <v>36</v>
      </c>
      <c r="N53" s="174" t="s">
        <v>641</v>
      </c>
      <c r="O53" s="163" t="s">
        <v>642</v>
      </c>
      <c r="P53" s="144" t="s">
        <v>643</v>
      </c>
      <c r="Q53" s="78" t="s">
        <v>644</v>
      </c>
      <c r="R53" s="100" t="s">
        <v>269</v>
      </c>
    </row>
    <row r="54" spans="1:18" s="19" customFormat="1" ht="141.4" customHeight="1" x14ac:dyDescent="0.2">
      <c r="A54" s="93">
        <v>5.5</v>
      </c>
      <c r="B54" s="81">
        <f t="shared" si="0"/>
        <v>78.571428571428569</v>
      </c>
      <c r="C54" s="15">
        <v>46220</v>
      </c>
      <c r="D54" s="80" t="s">
        <v>268</v>
      </c>
      <c r="E54" s="30">
        <v>40003027789</v>
      </c>
      <c r="F54" s="185" t="s">
        <v>102</v>
      </c>
      <c r="G54" s="30" t="s">
        <v>229</v>
      </c>
      <c r="H54" s="78" t="s">
        <v>267</v>
      </c>
      <c r="I54" s="78" t="s">
        <v>604</v>
      </c>
      <c r="J54" s="78" t="s">
        <v>267</v>
      </c>
      <c r="K54" s="78" t="s">
        <v>267</v>
      </c>
      <c r="L54" s="78" t="s">
        <v>266</v>
      </c>
      <c r="M54" s="78" t="s">
        <v>265</v>
      </c>
      <c r="N54" s="174" t="s">
        <v>605</v>
      </c>
      <c r="O54" s="163" t="s">
        <v>36</v>
      </c>
      <c r="P54" s="146"/>
      <c r="Q54" s="77"/>
      <c r="R54" s="82" t="s">
        <v>482</v>
      </c>
    </row>
    <row r="55" spans="1:18" s="19" customFormat="1" ht="101.65" customHeight="1" x14ac:dyDescent="0.2">
      <c r="A55" s="93">
        <v>4</v>
      </c>
      <c r="B55" s="81">
        <f t="shared" si="0"/>
        <v>57.142857142857139</v>
      </c>
      <c r="C55" s="15">
        <v>46220</v>
      </c>
      <c r="D55" s="80" t="s">
        <v>264</v>
      </c>
      <c r="E55" s="17">
        <v>40003480798</v>
      </c>
      <c r="F55" s="184" t="s">
        <v>78</v>
      </c>
      <c r="G55" s="17" t="s">
        <v>263</v>
      </c>
      <c r="H55" s="78" t="s">
        <v>492</v>
      </c>
      <c r="I55" s="78" t="s">
        <v>492</v>
      </c>
      <c r="J55" s="78" t="s">
        <v>36</v>
      </c>
      <c r="K55" s="78" t="s">
        <v>492</v>
      </c>
      <c r="L55" s="78" t="s">
        <v>36</v>
      </c>
      <c r="M55" s="99" t="s">
        <v>37</v>
      </c>
      <c r="N55" s="173" t="s">
        <v>645</v>
      </c>
      <c r="O55" s="163" t="s">
        <v>262</v>
      </c>
      <c r="P55" s="146"/>
      <c r="Q55" s="77"/>
      <c r="R55" s="82"/>
    </row>
    <row r="56" spans="1:18" s="19" customFormat="1" ht="168.4" customHeight="1" x14ac:dyDescent="0.2">
      <c r="A56" s="93">
        <v>4.5</v>
      </c>
      <c r="B56" s="81">
        <f t="shared" si="0"/>
        <v>64.285714285714292</v>
      </c>
      <c r="C56" s="15">
        <v>46220</v>
      </c>
      <c r="D56" s="80" t="s">
        <v>261</v>
      </c>
      <c r="E56" s="30">
        <v>40003407396</v>
      </c>
      <c r="F56" s="185" t="s">
        <v>189</v>
      </c>
      <c r="G56" s="17" t="s">
        <v>239</v>
      </c>
      <c r="H56" s="97" t="s">
        <v>616</v>
      </c>
      <c r="I56" s="97" t="s">
        <v>36</v>
      </c>
      <c r="J56" s="97" t="s">
        <v>619</v>
      </c>
      <c r="K56" s="97" t="s">
        <v>619</v>
      </c>
      <c r="L56" s="98" t="s">
        <v>617</v>
      </c>
      <c r="M56" s="97" t="s">
        <v>36</v>
      </c>
      <c r="N56" s="176" t="s">
        <v>618</v>
      </c>
      <c r="O56" s="163" t="s">
        <v>36</v>
      </c>
      <c r="P56" s="150"/>
      <c r="Q56" s="77"/>
      <c r="R56" s="82"/>
    </row>
    <row r="57" spans="1:18" s="19" customFormat="1" ht="132.75" customHeight="1" x14ac:dyDescent="0.2">
      <c r="A57" s="93">
        <v>6.5</v>
      </c>
      <c r="B57" s="81">
        <f t="shared" si="0"/>
        <v>92.857142857142861</v>
      </c>
      <c r="C57" s="15">
        <v>46220</v>
      </c>
      <c r="D57" s="80" t="s">
        <v>260</v>
      </c>
      <c r="E57" s="30">
        <v>40003028055</v>
      </c>
      <c r="F57" s="185" t="s">
        <v>138</v>
      </c>
      <c r="G57" s="17" t="s">
        <v>221</v>
      </c>
      <c r="H57" s="78" t="s">
        <v>632</v>
      </c>
      <c r="I57" s="78" t="s">
        <v>36</v>
      </c>
      <c r="J57" s="108" t="s">
        <v>117</v>
      </c>
      <c r="K57" s="108" t="s">
        <v>117</v>
      </c>
      <c r="L57" s="78" t="s">
        <v>36</v>
      </c>
      <c r="M57" s="78" t="s">
        <v>36</v>
      </c>
      <c r="N57" s="173" t="s">
        <v>259</v>
      </c>
      <c r="O57" s="145" t="s">
        <v>36</v>
      </c>
      <c r="P57" s="144" t="s">
        <v>633</v>
      </c>
      <c r="Q57" s="78" t="s">
        <v>634</v>
      </c>
      <c r="R57" s="82"/>
    </row>
    <row r="58" spans="1:18" s="19" customFormat="1" ht="153" customHeight="1" x14ac:dyDescent="0.2">
      <c r="A58" s="93">
        <v>5.5</v>
      </c>
      <c r="B58" s="81">
        <f t="shared" si="0"/>
        <v>78.571428571428569</v>
      </c>
      <c r="C58" s="15">
        <v>46220</v>
      </c>
      <c r="D58" s="96" t="s">
        <v>258</v>
      </c>
      <c r="E58" s="17">
        <v>50003408181</v>
      </c>
      <c r="F58" s="184" t="s">
        <v>190</v>
      </c>
      <c r="G58" s="17" t="s">
        <v>239</v>
      </c>
      <c r="H58" s="95" t="s">
        <v>36</v>
      </c>
      <c r="I58" s="78" t="s">
        <v>257</v>
      </c>
      <c r="J58" s="78" t="s">
        <v>256</v>
      </c>
      <c r="K58" s="78" t="s">
        <v>255</v>
      </c>
      <c r="L58" s="78" t="s">
        <v>36</v>
      </c>
      <c r="M58" s="78" t="s">
        <v>36</v>
      </c>
      <c r="N58" s="173" t="s">
        <v>602</v>
      </c>
      <c r="O58" s="163" t="s">
        <v>603</v>
      </c>
      <c r="P58" s="146"/>
      <c r="Q58" s="77"/>
      <c r="R58" s="94" t="s">
        <v>254</v>
      </c>
    </row>
    <row r="59" spans="1:18" s="19" customFormat="1" ht="90" customHeight="1" x14ac:dyDescent="0.2">
      <c r="A59" s="93">
        <v>4</v>
      </c>
      <c r="B59" s="81">
        <f t="shared" si="0"/>
        <v>57.142857142857139</v>
      </c>
      <c r="C59" s="15">
        <v>46219</v>
      </c>
      <c r="D59" s="80" t="s">
        <v>253</v>
      </c>
      <c r="E59" s="30">
        <v>50003000771</v>
      </c>
      <c r="F59" s="185" t="s">
        <v>111</v>
      </c>
      <c r="G59" s="30" t="s">
        <v>252</v>
      </c>
      <c r="H59" s="79" t="s">
        <v>598</v>
      </c>
      <c r="I59" s="78" t="s">
        <v>599</v>
      </c>
      <c r="J59" s="78" t="s">
        <v>598</v>
      </c>
      <c r="K59" s="78" t="s">
        <v>251</v>
      </c>
      <c r="L59" s="78" t="s">
        <v>250</v>
      </c>
      <c r="M59" s="78" t="s">
        <v>36</v>
      </c>
      <c r="N59" s="173" t="s">
        <v>600</v>
      </c>
      <c r="O59" s="171" t="s">
        <v>569</v>
      </c>
      <c r="P59" s="146"/>
      <c r="Q59" s="77"/>
      <c r="R59" s="82"/>
    </row>
    <row r="60" spans="1:18" s="19" customFormat="1" ht="108" x14ac:dyDescent="0.2">
      <c r="A60" s="93">
        <v>1.5</v>
      </c>
      <c r="B60" s="81">
        <f t="shared" si="0"/>
        <v>21.428571428571427</v>
      </c>
      <c r="C60" s="15">
        <v>46219</v>
      </c>
      <c r="D60" s="80" t="s">
        <v>249</v>
      </c>
      <c r="E60" s="17">
        <v>40003052786</v>
      </c>
      <c r="F60" s="184" t="s">
        <v>156</v>
      </c>
      <c r="G60" s="17" t="s">
        <v>248</v>
      </c>
      <c r="H60" s="85" t="s">
        <v>40</v>
      </c>
      <c r="I60" s="78" t="s">
        <v>565</v>
      </c>
      <c r="J60" s="78" t="s">
        <v>247</v>
      </c>
      <c r="K60" s="91" t="s">
        <v>37</v>
      </c>
      <c r="L60" s="78" t="s">
        <v>246</v>
      </c>
      <c r="M60" s="91" t="s">
        <v>37</v>
      </c>
      <c r="N60" s="177" t="s">
        <v>37</v>
      </c>
      <c r="O60" s="163" t="s">
        <v>245</v>
      </c>
      <c r="P60" s="144" t="s">
        <v>568</v>
      </c>
      <c r="Q60" s="78" t="s">
        <v>567</v>
      </c>
      <c r="R60" s="82" t="s">
        <v>566</v>
      </c>
    </row>
    <row r="61" spans="1:18" s="19" customFormat="1" ht="79.5" customHeight="1" x14ac:dyDescent="0.2">
      <c r="A61" s="93">
        <v>5</v>
      </c>
      <c r="B61" s="81">
        <f t="shared" si="0"/>
        <v>71.428571428571431</v>
      </c>
      <c r="C61" s="15">
        <v>46220</v>
      </c>
      <c r="D61" s="80" t="s">
        <v>244</v>
      </c>
      <c r="E61" s="30">
        <v>40003334410</v>
      </c>
      <c r="F61" s="185" t="s">
        <v>149</v>
      </c>
      <c r="G61" s="30" t="s">
        <v>243</v>
      </c>
      <c r="H61" s="78" t="s">
        <v>36</v>
      </c>
      <c r="I61" s="78" t="s">
        <v>36</v>
      </c>
      <c r="J61" s="78" t="s">
        <v>242</v>
      </c>
      <c r="K61" s="79" t="s">
        <v>586</v>
      </c>
      <c r="L61" s="78" t="s">
        <v>241</v>
      </c>
      <c r="M61" s="78" t="s">
        <v>36</v>
      </c>
      <c r="N61" s="173" t="s">
        <v>587</v>
      </c>
      <c r="O61" s="163" t="s">
        <v>588</v>
      </c>
      <c r="P61" s="146"/>
      <c r="Q61" s="77"/>
      <c r="R61" s="82"/>
    </row>
    <row r="62" spans="1:18" ht="72" x14ac:dyDescent="0.25">
      <c r="A62" s="93">
        <v>5.5</v>
      </c>
      <c r="B62" s="81">
        <f t="shared" si="0"/>
        <v>78.571428571428569</v>
      </c>
      <c r="C62" s="15">
        <v>46220</v>
      </c>
      <c r="D62" s="80" t="s">
        <v>240</v>
      </c>
      <c r="E62" s="17">
        <v>40003410729</v>
      </c>
      <c r="F62" s="184" t="s">
        <v>191</v>
      </c>
      <c r="G62" s="17" t="s">
        <v>239</v>
      </c>
      <c r="H62" s="78" t="s">
        <v>36</v>
      </c>
      <c r="I62" s="92" t="s">
        <v>238</v>
      </c>
      <c r="J62" s="83" t="s">
        <v>36</v>
      </c>
      <c r="K62" s="78" t="s">
        <v>611</v>
      </c>
      <c r="L62" s="78" t="s">
        <v>237</v>
      </c>
      <c r="M62" s="78" t="s">
        <v>236</v>
      </c>
      <c r="N62" s="178" t="s">
        <v>612</v>
      </c>
      <c r="O62" s="163" t="s">
        <v>36</v>
      </c>
      <c r="P62" s="144" t="s">
        <v>150</v>
      </c>
      <c r="Q62" s="85" t="s">
        <v>613</v>
      </c>
      <c r="R62" s="82"/>
    </row>
    <row r="63" spans="1:18" ht="102" customHeight="1" x14ac:dyDescent="0.25">
      <c r="A63" s="93">
        <v>6</v>
      </c>
      <c r="B63" s="81">
        <f t="shared" si="0"/>
        <v>85.714285714285708</v>
      </c>
      <c r="C63" s="15">
        <v>46220</v>
      </c>
      <c r="D63" s="90" t="s">
        <v>235</v>
      </c>
      <c r="E63" s="30">
        <v>44103038376</v>
      </c>
      <c r="F63" s="185" t="s">
        <v>107</v>
      </c>
      <c r="G63" s="30" t="s">
        <v>229</v>
      </c>
      <c r="H63" s="78" t="s">
        <v>234</v>
      </c>
      <c r="I63" s="78" t="s">
        <v>589</v>
      </c>
      <c r="J63" s="78" t="s">
        <v>590</v>
      </c>
      <c r="K63" s="78" t="s">
        <v>234</v>
      </c>
      <c r="L63" s="78" t="s">
        <v>591</v>
      </c>
      <c r="M63" s="78" t="s">
        <v>233</v>
      </c>
      <c r="N63" s="174" t="s">
        <v>592</v>
      </c>
      <c r="O63" s="163" t="s">
        <v>593</v>
      </c>
      <c r="P63" s="146"/>
      <c r="Q63" s="77"/>
      <c r="R63" s="82"/>
    </row>
    <row r="64" spans="1:18" ht="78" customHeight="1" x14ac:dyDescent="0.25">
      <c r="A64" s="93">
        <v>4.5</v>
      </c>
      <c r="B64" s="81">
        <f t="shared" si="0"/>
        <v>64.285714285714292</v>
      </c>
      <c r="C64" s="15">
        <v>46220</v>
      </c>
      <c r="D64" s="89" t="s">
        <v>655</v>
      </c>
      <c r="E64" s="30">
        <v>40203525018</v>
      </c>
      <c r="F64" s="185" t="s">
        <v>34</v>
      </c>
      <c r="G64" s="17" t="s">
        <v>232</v>
      </c>
      <c r="H64" s="88" t="s">
        <v>37</v>
      </c>
      <c r="I64" s="87" t="s">
        <v>36</v>
      </c>
      <c r="J64" s="79" t="s">
        <v>213</v>
      </c>
      <c r="K64" s="79" t="s">
        <v>231</v>
      </c>
      <c r="L64" s="79" t="s">
        <v>36</v>
      </c>
      <c r="M64" s="79" t="s">
        <v>36</v>
      </c>
      <c r="N64" s="174" t="s">
        <v>601</v>
      </c>
      <c r="O64" s="166" t="s">
        <v>37</v>
      </c>
      <c r="P64" s="146"/>
      <c r="Q64" s="77"/>
      <c r="R64" s="82"/>
    </row>
    <row r="65" spans="1:18" ht="72" x14ac:dyDescent="0.25">
      <c r="A65" s="93">
        <v>6</v>
      </c>
      <c r="B65" s="81">
        <f t="shared" si="0"/>
        <v>85.714285714285708</v>
      </c>
      <c r="C65" s="15">
        <v>46219</v>
      </c>
      <c r="D65" s="86" t="s">
        <v>230</v>
      </c>
      <c r="E65" s="30">
        <v>40003373761</v>
      </c>
      <c r="F65" s="184" t="s">
        <v>96</v>
      </c>
      <c r="G65" s="30" t="s">
        <v>229</v>
      </c>
      <c r="H65" s="83" t="s">
        <v>36</v>
      </c>
      <c r="I65" s="83" t="s">
        <v>36</v>
      </c>
      <c r="J65" s="83" t="s">
        <v>36</v>
      </c>
      <c r="K65" s="83" t="s">
        <v>228</v>
      </c>
      <c r="L65" s="83" t="s">
        <v>597</v>
      </c>
      <c r="M65" s="83" t="s">
        <v>36</v>
      </c>
      <c r="N65" s="179" t="s">
        <v>37</v>
      </c>
      <c r="O65" s="163" t="s">
        <v>36</v>
      </c>
      <c r="P65" s="146"/>
      <c r="Q65" s="77"/>
      <c r="R65" s="82"/>
    </row>
    <row r="66" spans="1:18" ht="105.75" customHeight="1" x14ac:dyDescent="0.25">
      <c r="A66" s="139">
        <v>5.5</v>
      </c>
      <c r="B66" s="81">
        <f t="shared" si="0"/>
        <v>78.571428571428569</v>
      </c>
      <c r="C66" s="15">
        <v>46219</v>
      </c>
      <c r="D66" s="80" t="s">
        <v>227</v>
      </c>
      <c r="E66" s="30">
        <v>40003294758</v>
      </c>
      <c r="F66" s="185" t="s">
        <v>66</v>
      </c>
      <c r="G66" s="30" t="s">
        <v>226</v>
      </c>
      <c r="H66" s="78" t="s">
        <v>558</v>
      </c>
      <c r="I66" s="78" t="s">
        <v>36</v>
      </c>
      <c r="J66" s="78" t="s">
        <v>225</v>
      </c>
      <c r="K66" s="78" t="s">
        <v>224</v>
      </c>
      <c r="L66" s="78" t="s">
        <v>36</v>
      </c>
      <c r="M66" s="78" t="s">
        <v>223</v>
      </c>
      <c r="N66" s="173" t="s">
        <v>36</v>
      </c>
      <c r="O66" s="163" t="s">
        <v>560</v>
      </c>
      <c r="P66" s="144" t="s">
        <v>559</v>
      </c>
      <c r="Q66" s="77"/>
      <c r="R66" s="82" t="s">
        <v>222</v>
      </c>
    </row>
    <row r="67" spans="1:18" ht="81.400000000000006" customHeight="1" x14ac:dyDescent="0.25">
      <c r="A67" s="93">
        <v>4.5</v>
      </c>
      <c r="B67" s="81">
        <f t="shared" si="0"/>
        <v>64.285714285714292</v>
      </c>
      <c r="C67" s="15">
        <v>46220</v>
      </c>
      <c r="D67" s="80" t="s">
        <v>220</v>
      </c>
      <c r="E67" s="17">
        <v>40003339615</v>
      </c>
      <c r="F67" s="184" t="s">
        <v>87</v>
      </c>
      <c r="G67" s="17" t="s">
        <v>219</v>
      </c>
      <c r="H67" s="78" t="s">
        <v>594</v>
      </c>
      <c r="I67" s="83" t="s">
        <v>36</v>
      </c>
      <c r="J67" s="78" t="s">
        <v>117</v>
      </c>
      <c r="K67" s="78" t="s">
        <v>218</v>
      </c>
      <c r="L67" s="78" t="s">
        <v>217</v>
      </c>
      <c r="M67" s="78" t="s">
        <v>36</v>
      </c>
      <c r="N67" s="173" t="s">
        <v>595</v>
      </c>
      <c r="O67" s="163" t="s">
        <v>596</v>
      </c>
      <c r="P67" s="146"/>
      <c r="Q67" s="77"/>
      <c r="R67" s="82"/>
    </row>
    <row r="68" spans="1:18" ht="141.6" customHeight="1" x14ac:dyDescent="0.25">
      <c r="A68" s="93">
        <v>3</v>
      </c>
      <c r="B68" s="81">
        <f t="shared" ref="B68" si="1">A68/7*100</f>
        <v>42.857142857142854</v>
      </c>
      <c r="C68" s="15">
        <v>46219</v>
      </c>
      <c r="D68" s="80" t="s">
        <v>216</v>
      </c>
      <c r="E68" s="17">
        <v>40003338357</v>
      </c>
      <c r="F68" s="184" t="s">
        <v>201</v>
      </c>
      <c r="G68" s="17" t="s">
        <v>215</v>
      </c>
      <c r="H68" s="78" t="s">
        <v>214</v>
      </c>
      <c r="I68" s="78" t="s">
        <v>551</v>
      </c>
      <c r="J68" s="78" t="s">
        <v>552</v>
      </c>
      <c r="K68" s="79" t="s">
        <v>553</v>
      </c>
      <c r="L68" s="78" t="s">
        <v>150</v>
      </c>
      <c r="M68" s="78" t="s">
        <v>36</v>
      </c>
      <c r="N68" s="173" t="s">
        <v>554</v>
      </c>
      <c r="O68" s="171" t="s">
        <v>555</v>
      </c>
      <c r="P68" s="146"/>
      <c r="Q68" s="77"/>
      <c r="R68" s="76"/>
    </row>
    <row r="69" spans="1:18" x14ac:dyDescent="0.25">
      <c r="J69" s="155"/>
    </row>
    <row r="70" spans="1:18" x14ac:dyDescent="0.25">
      <c r="A70" s="153" t="s">
        <v>628</v>
      </c>
    </row>
  </sheetData>
  <autoFilter ref="A2:R68" xr:uid="{F2BEB6AA-9761-4B3D-9660-33CE566CDE4F}"/>
  <hyperlinks>
    <hyperlink ref="D4" r:id="rId1" xr:uid="{7CC35B50-BED0-418E-81FA-C143DAD6211D}"/>
    <hyperlink ref="D5" r:id="rId2" xr:uid="{73C5FA32-952A-46BB-93DF-89FAC461498E}"/>
    <hyperlink ref="D6" r:id="rId3" xr:uid="{FEBEB460-63E2-4D1C-9FAC-9B911FE3E264}"/>
    <hyperlink ref="D7" r:id="rId4" xr:uid="{B4C3C965-6B0D-4380-8230-27655703C246}"/>
    <hyperlink ref="D8" r:id="rId5" xr:uid="{99D1181E-1516-47E1-BA20-5814712DCD77}"/>
    <hyperlink ref="D9" r:id="rId6" xr:uid="{D43C0A81-FFF1-49E7-AEAF-A45241B3E051}"/>
    <hyperlink ref="D10" r:id="rId7" xr:uid="{962D23FB-BCCC-402A-8232-91F241B57237}"/>
    <hyperlink ref="D11" r:id="rId8" xr:uid="{34855F7C-CFCA-497D-9E8F-FAA8B228D074}"/>
    <hyperlink ref="D13" r:id="rId9" xr:uid="{00F872E2-4D11-4D3D-9551-4A1CF343A02D}"/>
    <hyperlink ref="D14" r:id="rId10" xr:uid="{55786E96-096E-4E2D-B827-302E1AEBD07F}"/>
    <hyperlink ref="D15" r:id="rId11" xr:uid="{049A5B50-59A5-42CC-A437-103ED5796F2E}"/>
    <hyperlink ref="D16" r:id="rId12" xr:uid="{072D329E-088A-45F3-84E3-B557D244BAA8}"/>
    <hyperlink ref="D17" r:id="rId13" xr:uid="{3F3FC5CC-8B6F-421B-953E-102B56ABBB44}"/>
    <hyperlink ref="D18" r:id="rId14" xr:uid="{4D18505B-0D9D-4BF5-A810-5B77FE91D611}"/>
    <hyperlink ref="D30" r:id="rId15" xr:uid="{7353D0F9-1C6A-4EC7-A805-E513BFE8CFBA}"/>
    <hyperlink ref="D19" r:id="rId16" xr:uid="{66C3E02C-7A2E-4A7F-B463-9CE3B6B96C86}"/>
    <hyperlink ref="D42" r:id="rId17" xr:uid="{7C195104-C05A-42D8-A763-28898D980707}"/>
    <hyperlink ref="D21" r:id="rId18" xr:uid="{EB07BA6D-725D-471E-BD0F-E65AEF1BA788}"/>
    <hyperlink ref="D22" r:id="rId19" xr:uid="{5367D189-3010-4AB9-A0F4-C27E7F42F7B6}"/>
    <hyperlink ref="D23" r:id="rId20" xr:uid="{5EEFC9C6-6ACD-421F-903D-3259748858C4}"/>
    <hyperlink ref="D24" r:id="rId21" xr:uid="{7EADC6F9-AFB4-4612-9163-E3949391D434}"/>
    <hyperlink ref="D26" r:id="rId22" xr:uid="{B78EE15E-9229-4EE6-ACFA-B59D3E922594}"/>
    <hyperlink ref="D27" r:id="rId23" xr:uid="{D845D8E5-8944-4FAE-BE39-316A2379523C}"/>
    <hyperlink ref="D28" r:id="rId24" xr:uid="{D3777436-6065-47AC-9075-D011DF227B91}"/>
    <hyperlink ref="D29" r:id="rId25" xr:uid="{658E70AC-00D7-4A98-B3D5-2EC707681C11}"/>
    <hyperlink ref="D31" r:id="rId26" xr:uid="{2A83073B-AC60-4B04-B5BB-4212EA005C45}"/>
    <hyperlink ref="D32" r:id="rId27" xr:uid="{265C8827-6C80-4F98-8D0E-37CC143A0A44}"/>
    <hyperlink ref="D33" r:id="rId28" xr:uid="{40DC1A16-E7F8-4E9B-BDDD-CCDE7109D006}"/>
    <hyperlink ref="D34" r:id="rId29" xr:uid="{59AA3918-E5A0-4443-BA42-D1BCFBD30FF3}"/>
    <hyperlink ref="D36" r:id="rId30" xr:uid="{1A95C12F-5DD0-4ADF-8EA1-E1AD1E5AEB44}"/>
    <hyperlink ref="D37" r:id="rId31" xr:uid="{C4A5734F-5695-4070-AAF8-FF4555979E45}"/>
    <hyperlink ref="D38" r:id="rId32" xr:uid="{14623026-9E8D-47E3-AD44-3479D2A0AEE8}"/>
    <hyperlink ref="D39" r:id="rId33" xr:uid="{DC74524F-870B-40D6-B014-42B853F5A777}"/>
    <hyperlink ref="D40" r:id="rId34" xr:uid="{117A0573-F097-49AE-BFAD-1950F68E4E38}"/>
    <hyperlink ref="D41" r:id="rId35" xr:uid="{942C03FF-ED54-4448-B201-5384BD8F3A6C}"/>
    <hyperlink ref="D43" r:id="rId36" xr:uid="{5D3FC700-37F0-41F2-A91A-0F06905DE424}"/>
    <hyperlink ref="D45" r:id="rId37" xr:uid="{4952BFB5-6B5E-4B8A-AFE4-809D00370AD1}"/>
    <hyperlink ref="D46" r:id="rId38" xr:uid="{664854A0-E794-463D-BA33-34B67ADCE0D7}"/>
    <hyperlink ref="D48" r:id="rId39" xr:uid="{FC6B403F-4AAD-47D7-B5D9-F937032BFD6D}"/>
    <hyperlink ref="D50" r:id="rId40" xr:uid="{C8F88618-1295-41F5-A11A-0D5FD6164730}"/>
    <hyperlink ref="D51" r:id="rId41" xr:uid="{2B760EEE-E53D-4173-A657-0BB30E2D477C}"/>
    <hyperlink ref="D52" r:id="rId42" xr:uid="{9542ED5C-2167-445D-8303-6F9AC94A9982}"/>
    <hyperlink ref="D53" r:id="rId43" xr:uid="{0C0455C5-0DE9-41B6-B413-8F106B34986D}"/>
    <hyperlink ref="D54" r:id="rId44" xr:uid="{1018848A-3705-4350-9C7D-E3DABAD2473E}"/>
    <hyperlink ref="D47" r:id="rId45" xr:uid="{0B346B81-6BDF-4BBE-BFC9-A044718662FF}"/>
    <hyperlink ref="D55" r:id="rId46" xr:uid="{F1D987E1-59D3-42BA-AC9D-1CFF3753E0E7}"/>
    <hyperlink ref="D56" r:id="rId47" xr:uid="{57E455F1-B9F3-4A2A-BD30-9E7D43BD0168}"/>
    <hyperlink ref="D57" r:id="rId48" xr:uid="{13351412-A470-4CFE-9856-45147AA05FCD}"/>
    <hyperlink ref="D58" r:id="rId49" xr:uid="{AE2D8E24-8B78-4B78-9B94-3D8EE15FAC95}"/>
    <hyperlink ref="D59" r:id="rId50" xr:uid="{E41570F9-78D0-4318-978E-E13F40021863}"/>
    <hyperlink ref="D60" r:id="rId51" xr:uid="{7590C5CA-6850-442E-AC0B-8D017C998CAF}"/>
    <hyperlink ref="D61" r:id="rId52" xr:uid="{76FF89C3-941C-40A1-838F-B815E857BC3E}"/>
    <hyperlink ref="D62" r:id="rId53" xr:uid="{E2030163-5271-43EF-8BBE-5457098F1853}"/>
    <hyperlink ref="D63" r:id="rId54" xr:uid="{AFC2A21B-B3A6-4077-99DF-F0FDA1D19DD5}"/>
    <hyperlink ref="D65" r:id="rId55" xr:uid="{1DAF5250-5DB5-4769-B24E-F70DF991383A}"/>
    <hyperlink ref="D66" r:id="rId56" xr:uid="{41350A7C-58C9-4CBE-8499-E0A6E3ACA836}"/>
    <hyperlink ref="D67" r:id="rId57" xr:uid="{F6404784-F559-42AC-A116-E61F6951E8FE}"/>
    <hyperlink ref="D68" r:id="rId58" xr:uid="{58598258-697F-45D6-A5CE-F18A69A636D7}"/>
    <hyperlink ref="O10" r:id="rId59" xr:uid="{5E99CCE7-EB8B-41C9-8849-6D294BB8BFD3}"/>
    <hyperlink ref="O13" r:id="rId60" xr:uid="{8644E712-163B-4867-ABCA-09B2767AFA94}"/>
    <hyperlink ref="O18" r:id="rId61" xr:uid="{DCAB9E8E-FFD3-4EB2-86B4-ACF41A8D78AC}"/>
    <hyperlink ref="O24" r:id="rId62" xr:uid="{E8D60FDC-2164-4F80-BE9B-1CA71504EC00}"/>
    <hyperlink ref="O29" r:id="rId63" display="ir" xr:uid="{5D039E3E-ADDE-4459-9AB9-427CF5FA89D0}"/>
    <hyperlink ref="N31" r:id="rId64" display="daļēji (par valdes atalgojumu tikai apjoms, politikas nav)" xr:uid="{F6C53A7E-348E-46A5-AA0A-0DF546A080C1}"/>
    <hyperlink ref="N32" r:id="rId65" display="ir (norādīta darba alga sadalījumā pa amatu grupām, nepieciešams papildināt ar katra valdes loc. atalgojumu)" xr:uid="{F0B32AEA-0883-4CD4-BDC1-D756F3C16C66}"/>
    <hyperlink ref="I43" r:id="rId66" xr:uid="{D90E165A-43C1-4D12-92B4-594FAFD84011}"/>
    <hyperlink ref="N43" r:id="rId67" display="ir (publ. Atalgojuma politikas principi, 11.01.2022. lēmums par mēneša atlīdzības noteikšanu valdes loceklim)" xr:uid="{C3F516CA-AE41-49A6-BEA8-03A33949E9C9}"/>
    <hyperlink ref="M43" r:id="rId68" display="ir (publ. 9 dalībn. sapulču protokoli)" xr:uid="{D93C6B4F-A664-4EFF-B710-57A8AE51B105}"/>
    <hyperlink ref="O46" r:id="rId69" display="ir" xr:uid="{6663D814-A99F-4B13-9367-A66EB28CEBD5}"/>
    <hyperlink ref="N46" r:id="rId70" display="ir (publ. Atalgojuma pamatprincipi no 18.01.2023.; pievienots 11.01.2022. KM lēmums par valdes loc. mēneša atlīdz. noteikšanu)" xr:uid="{3D39D44C-3065-4A5E-A362-2401799BCF0A}"/>
    <hyperlink ref="N63" r:id="rId71" display="ir" xr:uid="{D772668B-9410-4838-9D30-BB4CDEDA689D}"/>
    <hyperlink ref="O63" r:id="rId72" display="ir (publ. Pretkorupc. Pasākumu plāns, kurā norādīta izpilde par 2024.g.)" xr:uid="{5DEBDDDE-4819-4FF2-8573-F3108AC90D06}"/>
    <hyperlink ref="O65" r:id="rId73" xr:uid="{20D1ED28-BA74-4896-9910-F1913691B849}"/>
    <hyperlink ref="L67" r:id="rId74" display="ir" xr:uid="{9658D8DE-2768-4A9E-8119-58BFA6EE0BC9}"/>
    <hyperlink ref="M67" r:id="rId75" xr:uid="{D8DB1E8A-19BB-4195-B3C9-BF753797F7CD}"/>
    <hyperlink ref="N67" r:id="rId76" xr:uid="{9415C09F-4BA8-42FD-868A-6F00485FA648}"/>
    <hyperlink ref="O67" r:id="rId77" display="ir" xr:uid="{E6D4771E-5C18-4656-AB6C-515340CD6C96}"/>
    <hyperlink ref="L8" r:id="rId78" xr:uid="{EAFE121F-FC87-405E-9B5F-B3F1E0FF1875}"/>
    <hyperlink ref="K11" r:id="rId79" display="ir" xr:uid="{C4406EB7-399A-47B8-8E49-D922F3F75181}"/>
    <hyperlink ref="J11" r:id="rId80" xr:uid="{2A550DAB-05BD-4BAA-BC9F-7937C70810E6}"/>
    <hyperlink ref="N11" r:id="rId81" display="nav (valdes atlīdzību nosaka dalībnieku sapulce atsevišķi netiek publicēts)" xr:uid="{5E78AA9A-47AC-4D62-A2B1-5D064F6C653F}"/>
    <hyperlink ref="L11" r:id="rId82" display="daļēji (ir tikai norādīts valdes sastāvs, trūkst pilnv. termiņi un CV)" xr:uid="{6F48CFC0-787C-4907-B712-DDF33BD2898A}"/>
    <hyperlink ref="M11" r:id="rId83" display="ir (nepieciešams papildināt ar aktuālu inform., ja dalībn. sapulces notikušas)" xr:uid="{6BB95644-0170-4289-881A-CFAAF631A40C}"/>
    <hyperlink ref="O11" r:id="rId84" display="ir" xr:uid="{10AFE8EF-D7A4-45A4-B654-A0EC1F1BF27E}"/>
    <hyperlink ref="L7" r:id="rId85" display="ir" xr:uid="{DA8FA196-69CC-444A-BF7F-785E8D7C9E2B}"/>
    <hyperlink ref="M48" r:id="rId86" xr:uid="{0512D5AA-B6A4-4470-973B-793220E1E83D}"/>
    <hyperlink ref="L48" r:id="rId87" display="ir" xr:uid="{CD553B69-6BFD-49CA-AA44-7E5334BB6F9A}"/>
    <hyperlink ref="N48" r:id="rId88" display="daļēji (pie saites valdes atalgojums nav pievienots dok.)" xr:uid="{248A97AD-C57A-41D2-B7B0-178E98FE8D39}"/>
    <hyperlink ref="O48" r:id="rId89" display="ir" xr:uid="{20D91090-F401-4A43-924B-17DE534EB228}"/>
    <hyperlink ref="I48" r:id="rId90" display="ir (t.sk. starpperiodu pārsk.)" xr:uid="{060C07BB-998B-4960-A1C1-95EEFC678203}"/>
    <hyperlink ref="D44" r:id="rId91" xr:uid="{97F31C0B-BFBD-4E26-B9F5-136D94D02A65}"/>
    <hyperlink ref="O50" r:id="rId92" display="ir" xr:uid="{E0F9AE98-D68C-4FBA-B59F-8C0FA1E22F16}"/>
    <hyperlink ref="J50" r:id="rId93" display="ir (Veiktās iemaksas valsts vai pašvaldības budžetā sagatavotas atskaites pa gadiem tikai līdz 2020.g., līdz ar to inform. 2021.g. un 2022.g. no finanšu gada pārsk.)" xr:uid="{91FC0D41-6C6C-4224-BEEF-C3B25E216C11}"/>
    <hyperlink ref="J22" r:id="rId94" xr:uid="{FD40E94F-F4FA-44F3-8AC6-551FE47394B4}"/>
    <hyperlink ref="O53" r:id="rId95" display="ir" xr:uid="{4BDEEA64-ADDB-4FE2-8F11-D162C4D3B869}"/>
    <hyperlink ref="M53" r:id="rId96" display="ir (par pēdējiem 3 gadiem)" xr:uid="{900631DF-15C4-40F6-84AA-E901A3BE9960}"/>
    <hyperlink ref="M47" r:id="rId97" xr:uid="{C514CF33-37CC-44AB-974F-4DCFF789D3BA}"/>
    <hyperlink ref="L47" r:id="rId98" xr:uid="{D86F5064-1C8F-4491-AC35-7F474F155872}"/>
    <hyperlink ref="I47" r:id="rId99" xr:uid="{EEE6CFE6-97AF-47BC-9919-C9F97CFC9EDA}"/>
    <hyperlink ref="N56" r:id="rId100" xr:uid="{9AA0763D-E3FD-4B64-A82B-E536352F8EC5}"/>
    <hyperlink ref="L56" r:id="rId101" display="ir (norādīts, ka valdes loc. pilnvaru termiņš bija līdz 2023.gada 28.oktobrim)" xr:uid="{F7813204-CF15-45C3-B0E6-0CC1FACCD1B3}"/>
    <hyperlink ref="M56" r:id="rId102" display="ir (par pēdējiem 3 gadiem)" xr:uid="{BBD410C9-ADCF-490D-B404-412900030E41}"/>
    <hyperlink ref="O56" r:id="rId103" xr:uid="{65D95AB0-851E-4F27-82DA-B87A23F4E62F}"/>
    <hyperlink ref="I56" r:id="rId104" xr:uid="{E155B010-CC4F-42EC-B232-3A256B5E1672}"/>
    <hyperlink ref="L58" r:id="rId105" display="daļēji (trūkst pilnvaru termiņš)" xr:uid="{E05460DB-3AE6-46E3-BA87-CE57504E724F}"/>
    <hyperlink ref="J58" r:id="rId106" display="ir" xr:uid="{B5F21E42-C749-49CB-AD44-2D78890026CA}"/>
    <hyperlink ref="I58" r:id="rId107" display="ir" xr:uid="{731746EF-37A3-4408-81F9-FCA4FD4706E9}"/>
    <hyperlink ref="M58" r:id="rId108" display="ir (par pēdējiem 2 gadiem)" xr:uid="{8657869A-CA44-42C0-938B-0646A40563D7}"/>
    <hyperlink ref="O58" r:id="rId109" display="ir (no ilgtspējas pārskata par 2025.g. 56.–58.lpp)" xr:uid="{4C8EE1E8-86DC-44F4-9823-7E33EA7A9874}"/>
    <hyperlink ref="L62" r:id="rId110" display="ir (trūkst pilnvaru term.) " xr:uid="{2FB43450-04D2-4537-A026-F3B336F2E40A}"/>
    <hyperlink ref="M62" r:id="rId111" display="daļēji (trūkst lēmumi)" xr:uid="{3C673087-C38D-4B0A-89F3-05A7C99FF6C0}"/>
    <hyperlink ref="O62" r:id="rId112" xr:uid="{4B59D431-1946-4011-A9A2-E5351BCBA101}"/>
    <hyperlink ref="N62" r:id="rId113" display="ir (Nolikums par personāla darba samaks.; vadības atalg. pie &quot;Informācijas par slimnīcas valdi&quot;)" xr:uid="{A49453DF-9170-443B-9FD9-FED38D99E8D6}"/>
    <hyperlink ref="J62" r:id="rId114" display="ir (nepiec. papildināt ar inform. par divid.)" xr:uid="{9CD0A172-BD59-4A16-8DB7-6B3BB595A422}"/>
    <hyperlink ref="I62" r:id="rId115" display="ir" xr:uid="{1A6A0823-FDEE-4867-A0B4-71B3040AC609}"/>
    <hyperlink ref="K62" r:id="rId116" display="ir (public. budžeta plāns un budžeta faktiskā izpilde)" xr:uid="{A84FB8FA-A533-45B1-A604-977778C775CF}"/>
    <hyperlink ref="I53" r:id="rId117" xr:uid="{77E7A6FD-3B94-4D2C-9E04-48DD4C5868CD}"/>
    <hyperlink ref="M57" r:id="rId118" xr:uid="{ECC9B178-A974-4691-B02F-AEBB843D123B}"/>
    <hyperlink ref="I57" r:id="rId119" xr:uid="{DE38A0AF-E9B7-4D73-A5C9-EFD422D075BB}"/>
    <hyperlink ref="N57" r:id="rId120" xr:uid="{8A2158D5-CD8D-484A-A9F6-F6EFAC6172A4}"/>
    <hyperlink ref="M49" r:id="rId121" xr:uid="{0489D62D-B222-4709-9A27-2432992D641F}"/>
    <hyperlink ref="O49" r:id="rId122" xr:uid="{5E165D2A-0875-4A11-BDD1-D2E563C08386}"/>
    <hyperlink ref="I49" r:id="rId123" xr:uid="{C633C54A-4690-4481-A92A-83A13BBC0E56}"/>
    <hyperlink ref="N39" r:id="rId124" display="ir (publ. Atalgojuma sistēma, iekļaujot valdes/padomes atalg.)" xr:uid="{D7720FC9-CA4D-4CFE-8741-B9826123DEAC}"/>
    <hyperlink ref="J39" r:id="rId125" xr:uid="{49744799-B33D-4B3F-9350-D9D2BFF6D367}"/>
    <hyperlink ref="K39" r:id="rId126" display="ir (finansējuma izlietojums no gada pārsk.)" xr:uid="{148383A2-4F43-4999-A3AA-5796384E65BA}"/>
    <hyperlink ref="O39" r:id="rId127" display="ir (no 2024.g. pārsk. Vadības ziņojuma 79.lpp &quot;Korupcijas un interešu konfliktu risku vadība&quot;)" xr:uid="{1B66043C-8832-4846-A4CC-BE21F7B51358}"/>
    <hyperlink ref="I37" r:id="rId128" xr:uid="{F2CEC241-EB58-4910-8B2E-D87F8885BFC4}"/>
    <hyperlink ref="M37" r:id="rId129" display="daļēji (dalībn. Sapulcēm 2020.g. pievienotajiem dokumentiem saite nedarbojas)" xr:uid="{BB2E5B65-908E-436F-83ED-70D83C8FB396}"/>
    <hyperlink ref="L37" r:id="rId130" display="ir" xr:uid="{21D90C74-8EEB-47BC-9D3F-73A63FB605BF}"/>
    <hyperlink ref="N37" r:id="rId131" display="daļēji (publ. Darba samaksas principi; nav vadības atalgojums)" xr:uid="{E8DA2F19-21CC-4EA8-A8BE-ABB88C846FD5}"/>
    <hyperlink ref="O37" r:id="rId132" display="ir" xr:uid="{E8ED551F-96CB-46D3-B61A-0218612CF4BA}"/>
    <hyperlink ref="D3" r:id="rId133" xr:uid="{46D51EE9-E9D4-40EA-90BC-8AD4F1E3F8D3}"/>
    <hyperlink ref="P3" r:id="rId134" display="ir (no Ilgtspējas un gada pārskata 2025., 138.lpp)" xr:uid="{72B2D00E-B3DB-430A-B616-816BA5CB7457}"/>
    <hyperlink ref="L3" r:id="rId135" display="daļēji (trūkst valdes pilnv. termiņi)" xr:uid="{A8ED1302-1BCF-4E28-AE71-7E8E0BB8EAD0}"/>
    <hyperlink ref="I3" r:id="rId136" xr:uid="{BEA97667-B560-489A-86D4-F3F641ACBE49}"/>
    <hyperlink ref="I51" r:id="rId137" display="ir" xr:uid="{D8861461-E122-4132-899F-5AD2B68917F1}"/>
    <hyperlink ref="P4" r:id="rId138" xr:uid="{34CC5557-85AC-4EE2-80D5-FFE7C1DBFA28}"/>
    <hyperlink ref="N4" r:id="rId139" xr:uid="{5AAEC74E-A53D-4ABD-B27F-B849AF47DB1D}"/>
    <hyperlink ref="L4" r:id="rId140" display="daļēji (trūkst inform. par padomes loc. atbilstību neatkarīga padomes loc. prasībām)" xr:uid="{CE052F28-2A1A-44B5-B630-E1422B3B1DEE}"/>
    <hyperlink ref="J4" r:id="rId141" xr:uid="{028911E7-84D5-4FDA-9C54-41BA433DF3B4}"/>
    <hyperlink ref="K4" r:id="rId142" xr:uid="{28300D9C-E5E0-472A-9760-6D23D53ACE6F}"/>
    <hyperlink ref="O4" r:id="rId143" xr:uid="{6E92B9FB-29C2-416B-B82E-49F85491E365}"/>
    <hyperlink ref="M4" r:id="rId144" xr:uid="{93E5D7E4-934D-4EFA-9EF3-FB098F57934E}"/>
    <hyperlink ref="N9" r:id="rId145" xr:uid="{3C25C4CA-17E3-419F-9CA0-7C7911BC1994}"/>
    <hyperlink ref="M9" r:id="rId146" xr:uid="{856A0909-4CE7-4AA2-AF1D-336324EB7661}"/>
    <hyperlink ref="P9" r:id="rId147" display="ir (gada pārskatā 35.lpp)" xr:uid="{DA3F5129-36A9-42CF-97DE-89D62A6CE742}"/>
    <hyperlink ref="J9" r:id="rId148" display="ir" xr:uid="{36E0C1D1-5499-42A0-ABA1-2315EA03678B}"/>
    <hyperlink ref="I9" r:id="rId149" xr:uid="{D0399AE9-7DBF-4B9B-8E09-B002443B9D3B}"/>
    <hyperlink ref="I30" r:id="rId150" xr:uid="{35E9E2E6-917B-49FA-8A54-A59040460C9A}"/>
    <hyperlink ref="L30" r:id="rId151" xr:uid="{8A915EBB-50D6-48DD-B4C6-54B2D99ABB03}"/>
    <hyperlink ref="D25" r:id="rId152" xr:uid="{34358E6A-06E0-4CAB-893D-0A14F0E11232}"/>
    <hyperlink ref="L25" r:id="rId153" xr:uid="{C75FFF06-B825-4EBC-BA73-46970B63A695}"/>
    <hyperlink ref="N25" r:id="rId154" display="daļēji (public. atalgojuma polit. principi; trūkst vadības atalgojums)" xr:uid="{0671E983-AD5F-4429-B358-555790DC1EE1}"/>
    <hyperlink ref="M25" r:id="rId155" display="ir" xr:uid="{BBCC01F3-2F15-4B41-9F24-48D5FF428663}"/>
    <hyperlink ref="O25" r:id="rId156" display="ir" xr:uid="{25212ACE-0E44-4CEB-8077-A9B15D52C707}"/>
    <hyperlink ref="I25" r:id="rId157" xr:uid="{8BE5072F-3C6A-4AFB-A59B-48CD5701E982}"/>
    <hyperlink ref="J25" r:id="rId158" display="daļēji (norādīta samaksāto nodokļu kopsumma, nav aktualizēts par 2024.gadu)" xr:uid="{B400F82E-94F5-4D0D-BF0E-B2CD74927FA3}"/>
    <hyperlink ref="L16" r:id="rId159" xr:uid="{5B6B34CA-2D9D-46DD-801B-179704819EB0}"/>
    <hyperlink ref="M16" r:id="rId160" xr:uid="{3398D015-82DB-4D49-AA1F-58B727696C5A}"/>
    <hyperlink ref="J16" r:id="rId161" display="ir" xr:uid="{B7BBC266-2061-4312-8631-B0601CA8CDA5}"/>
    <hyperlink ref="I16" r:id="rId162" display="ir" xr:uid="{81791A0D-B2A7-4E94-92F9-96281C16C740}"/>
    <hyperlink ref="O16" r:id="rId163" display="ir" xr:uid="{FC0B77CD-DE1B-467E-BBCE-F0C6F1597665}"/>
    <hyperlink ref="N55" r:id="rId164" xr:uid="{2E65F6B2-AF4F-49A2-BB2C-443AB9777333}"/>
    <hyperlink ref="L55" r:id="rId165" xr:uid="{B6274BE1-7588-4DEE-A9C9-DAE651A31C1B}"/>
    <hyperlink ref="O55" r:id="rId166" display="nav (public. Pretkorupc. Pasāk. plāns 2021. - 2025.g.)" xr:uid="{27FDE79D-8AA8-4540-AEBC-BC58D234D05C}"/>
    <hyperlink ref="M59" r:id="rId167" display="ir (par 2020.-2022.)" xr:uid="{A57BBE77-BC1B-45D3-B2B5-341943A50023}"/>
    <hyperlink ref="J59" r:id="rId168" display="daļēji (no gada pārskata)" xr:uid="{F8E68F2E-65A4-41CF-B428-2ABFB8B6B19F}"/>
    <hyperlink ref="I59" r:id="rId169" display="daļēji (trūkst starpp. pārsk.; nav informācijas, vai gada pārskati ir auditēti, revidenta ziņojums pievienots tikai 2019.g. pārsk.)" xr:uid="{F0B39FAE-5499-400C-A49E-FE7CDB924FA8}"/>
    <hyperlink ref="O5" r:id="rId170" xr:uid="{A36B8332-BD7B-43AD-9E79-5FDD04FA7DAD}"/>
    <hyperlink ref="M5" r:id="rId171" xr:uid="{E440B814-BA45-46E8-AF76-AA8743A3DD72}"/>
    <hyperlink ref="J5" r:id="rId172" display="ir" xr:uid="{5A5B9498-8925-489C-958B-57550E3A0F80}"/>
    <hyperlink ref="I5" r:id="rId173" xr:uid="{E3FCE1C1-0831-44FC-9E71-986415667AA4}"/>
    <hyperlink ref="O34" r:id="rId174" display="ir" xr:uid="{E20BE00E-6244-4D2F-8218-5B757B6FAEA3}"/>
    <hyperlink ref="I34" r:id="rId175" display="daļēji (ir publicēti gada pārsk. un starpperiodu pārsk., bet auditētiem gada pārskatiem revidenta atzinums ir pievienots tikai par 2022.g. pārsk.)" xr:uid="{11C3407B-7E18-44DA-8D5D-CCD63F7AD111}"/>
    <hyperlink ref="J34" r:id="rId176" display="daļēji (parperiodu līdz 2022.g.)" xr:uid="{8E036C8E-70B4-439A-A16A-1C8EC44CFD1B}"/>
    <hyperlink ref="I66" r:id="rId177" location="Finanses" xr:uid="{26FEA607-504C-4F38-98D5-98245ED7632A}"/>
    <hyperlink ref="L66" r:id="rId178" display="ir (1 valdes loc. nav norādīts pilnvaru termiņš)" xr:uid="{A5E62F0A-2061-4C01-8AF5-8C6A6F96876B}"/>
    <hyperlink ref="M66" r:id="rId179" location="Korporat%C4%ABv%C4%81s-p%C4%81rvald%C4%ABbas-modelis" xr:uid="{92BCD36C-B2A5-49A7-B390-9EAA7CBB7694}"/>
    <hyperlink ref="N66" r:id="rId180" display="ir (publ. Atalgojuma politika, t.sk. VNĪ padomes un valdes atlīdzības (par 2023.g.))" xr:uid="{AAEFA226-D17B-4CA8-A78F-0F55F1E177F7}"/>
    <hyperlink ref="J66" r:id="rId181" display="daļēji (t.sk. par 2021. no gada pārsk., trūkst inform. par divid.)" xr:uid="{FABE527F-9A32-4FBE-8E93-AC6879B244FA}"/>
    <hyperlink ref="L27" r:id="rId182" display="ir (pēc publ. Inform. 3 padomes loc. pilnv termiņš ir beidzies 2021.g. un 2 valdes loc. pilnv. beidzas 2022.g.)" xr:uid="{D80DD81B-3131-4A4C-9EF8-7C4DB00DA834}"/>
    <hyperlink ref="M27" r:id="rId183" xr:uid="{1C1812EB-D39E-4B75-B577-0141C44FCA37}"/>
    <hyperlink ref="O27" r:id="rId184" display="ir" xr:uid="{6E9D2F16-ED1E-4E75-AA3F-129258127747}"/>
    <hyperlink ref="I27" r:id="rId185" xr:uid="{3C477811-E3C7-461E-8A84-DFA0320922B7}"/>
    <hyperlink ref="N27" r:id="rId186" display="ir (publicēta atalgojuma politika; katra valdes/padomes loc.atalgojums Ilgtspējas pārskatā 2023.g. pārsk. 21.lpp.)" xr:uid="{030D0E8E-8113-4529-8340-22BA6E8D28C3}"/>
    <hyperlink ref="I68" r:id="rId187" display="ir" xr:uid="{9B6C0FC7-734A-4B3E-B96A-77EFDB130A82}"/>
    <hyperlink ref="J68" r:id="rId188" display="ir" xr:uid="{3BE28C91-B260-4E58-86C2-B79522A564A4}"/>
    <hyperlink ref="L68" r:id="rId189" display="ir" xr:uid="{9542282F-281A-42A2-ACEB-1227CDA493BC}"/>
    <hyperlink ref="M68" r:id="rId190" xr:uid="{A8D51FCD-A081-4157-AE46-2EA6B2E52481}"/>
    <hyperlink ref="N61" r:id="rId191" display="daļēji (publ. atalgojuma politikas principi, trūkst valdes loc. atalg.)" xr:uid="{3CCC7F2F-6A7C-4C72-B668-89F5457CBB8B}"/>
    <hyperlink ref="J61" r:id="rId192" display="ir" xr:uid="{91688C9E-15E5-43DF-92E5-8D8C19C290BE}"/>
    <hyperlink ref="I61" r:id="rId193" display="daļēji (trūkst aktuālie starpper. pārsk.)" xr:uid="{75A03FB0-E3E1-4212-A62F-49DC748CD0C4}"/>
    <hyperlink ref="O61" r:id="rId194" display="ir" xr:uid="{C2B7E2F0-0849-4631-8882-606ABF98A8A9}"/>
    <hyperlink ref="M61" r:id="rId195" display="ir (par pēdējiem 3 gadiem)" xr:uid="{EC44F3B3-C945-4141-9F17-660FE3B3F1F1}"/>
    <hyperlink ref="L61" r:id="rId196" xr:uid="{7193FCF9-7E43-4FDB-A62F-5907B1F241CE}"/>
    <hyperlink ref="L45" r:id="rId197" xr:uid="{12670EAA-9969-4C96-82EA-714E75027698}"/>
    <hyperlink ref="N45" r:id="rId198" display="ir (publ. Darba samaksas metodika, ir pievienots 17.04.2023. sēdes prot. par valdes atalgojumu)" xr:uid="{82B76EC1-A0D4-4165-90BF-BF36E80F9C33}"/>
    <hyperlink ref="M45" r:id="rId199" xr:uid="{E5ED7872-FBAC-4E17-BB72-C56CA241AB0F}"/>
    <hyperlink ref="L40" r:id="rId200" display="ir" xr:uid="{49D26DA9-E366-43F2-90F8-EC5789C72423}"/>
    <hyperlink ref="M40" r:id="rId201" xr:uid="{2EE185EB-0D48-4F04-B543-77D2E2AFF9D6}"/>
    <hyperlink ref="I40" r:id="rId202" xr:uid="{86FF57D8-FF52-4C5E-B7E3-CF1470F1C661}"/>
    <hyperlink ref="L38" r:id="rId203" display="ir (padomes locekļi ir iecelti uz noteiktu laiku)" xr:uid="{58FB15BD-0453-4A27-9226-9F000561884B}"/>
    <hyperlink ref="M38" r:id="rId204" xr:uid="{A1EC2654-874D-48D0-A9F8-2BA0EB4C4B45}"/>
    <hyperlink ref="N38" r:id="rId205" display="ir (darba samaksas principi, vadības atalg. no inform. par darbin, darba samaks. apmēru sadal. pa amatu gr.)" xr:uid="{2206A2DC-49D5-4617-BC00-E995D1985C0B}"/>
    <hyperlink ref="I38" r:id="rId206" xr:uid="{7C48F114-4D6D-497A-9A08-6858CE3BB70C}"/>
    <hyperlink ref="L60" r:id="rId207" display="daļēji (publ. visp. informācija par valdes loc.; trūkst pilnvaru termiņi)" xr:uid="{4402ADCF-119F-4216-968A-B4DA756F9292}"/>
    <hyperlink ref="I60" r:id="rId208" display="daļēji (trūkst starpper. pārskati)" xr:uid="{5B33DBFA-C4DF-4308-88F9-A26D06080B1B}"/>
    <hyperlink ref="I19" r:id="rId209" xr:uid="{06CB46A7-65D8-421D-B503-49A641289E0A}"/>
    <hyperlink ref="P7" r:id="rId210" display="ir (pie 18.punkta)" xr:uid="{66822B9E-A6DA-4036-95E8-53EB979A4CE2}"/>
    <hyperlink ref="P42" r:id="rId211" display="ir (no gada pārskata 54.lpp)" xr:uid="{7F2E3C06-406B-4236-B54F-DCB93C63AD38}"/>
    <hyperlink ref="P22" r:id="rId212" xr:uid="{43D0E53D-BE07-453F-A56D-6B72C3879110}"/>
    <hyperlink ref="P19" r:id="rId213" xr:uid="{BDA4CD8C-BEE2-43DD-AE25-8B1F65BB3A15}"/>
    <hyperlink ref="P27" r:id="rId214" xr:uid="{9ECF0DEF-BE32-4364-BDD3-22A457C23E8A}"/>
    <hyperlink ref="P33" r:id="rId215" location="korporativaparvaldiba" xr:uid="{E390266D-417A-4A4E-9D15-22E13E4B909F}"/>
    <hyperlink ref="P38" r:id="rId216" xr:uid="{2B92303C-52F6-4475-8D66-3E9255E05A45}"/>
    <hyperlink ref="P39" r:id="rId217" location="pdf-gada-parskats-2025/1/" display="ir (no 84. lpp)" xr:uid="{06945C5F-266D-4A5C-A4FB-DE45E490B7E9}"/>
    <hyperlink ref="P50" r:id="rId218" xr:uid="{49F0CE59-868E-4CD1-9E3A-B6D36CD02C9A}"/>
    <hyperlink ref="P53" r:id="rId219" xr:uid="{33BB2C6D-7648-4953-BA9F-753B05732D18}"/>
    <hyperlink ref="P47" r:id="rId220" xr:uid="{5FD6C067-EE59-41CC-ABA2-F7173E0CEB35}"/>
    <hyperlink ref="O57" r:id="rId221" xr:uid="{0AFA890A-00A3-48F9-8B64-AE60BBBEAF3C}"/>
    <hyperlink ref="K5" r:id="rId222" display="ir" xr:uid="{7A69B049-08FB-42F3-B5F2-A11026FA0FF3}"/>
    <hyperlink ref="J6" r:id="rId223" xr:uid="{8DA5117C-E5EC-47E7-A695-5497F9878F85}"/>
    <hyperlink ref="I6" r:id="rId224" xr:uid="{BDC3C089-5EEE-4D53-8766-EC83DCA07027}"/>
    <hyperlink ref="K6" r:id="rId225" xr:uid="{4395BEED-FB0D-4874-B098-B7A99AC1696E}"/>
    <hyperlink ref="O6" r:id="rId226" xr:uid="{0AFE3198-BFBA-4E05-9A15-979785258351}"/>
    <hyperlink ref="L6" r:id="rId227" display="daļēji (nav pilnv. termiņi)" xr:uid="{17C84F82-ECD7-48D3-A248-5573CFAC7A04}"/>
    <hyperlink ref="N6" r:id="rId228" display="daļēji (ir atalgojuma politika, trūkst valdes loc. atalgojums; valdes loc. atalg. var atrast dalībn. sapulču lēm.)" xr:uid="{DB701E4F-A0B6-4666-B6F2-3037E8A630AA}"/>
    <hyperlink ref="M6" r:id="rId229" display="ir (kopš 2020.g.)" xr:uid="{6AE172E6-BA42-46FC-AC6C-FD565EFDB90D}"/>
    <hyperlink ref="J7" r:id="rId230" xr:uid="{13E3E70D-92F3-4DC2-B93B-429BFD9466AD}"/>
    <hyperlink ref="I7" r:id="rId231" display="daļēji ( pārskatiem nav pievienots revid. Ziņojums; publicēti neauditēti ceturkšņu pārskati)" xr:uid="{514AC9F6-FC6C-43F0-BA9D-F668AC16B429}"/>
    <hyperlink ref="I8" r:id="rId232" display="daļēji (trūkst aktuālie 2021.g. starpperiodu pārsk. un 2022.g. 12 mēn. neauditēts starpp. pārsk.)" xr:uid="{26FD9769-83FA-4358-9D57-D16CFC67CA0F}"/>
    <hyperlink ref="J8" r:id="rId233" display="daļēji (no gada pārskata)" xr:uid="{0A6727E2-253E-4C16-BFF4-0EC22EA547DC}"/>
    <hyperlink ref="M8" r:id="rId234" xr:uid="{15D3585A-3DE3-4473-890F-2993F5F49140}"/>
    <hyperlink ref="K8" r:id="rId235" display="daļēji (informācija no gada pārsk.)" xr:uid="{5B7F7453-157A-4733-8939-6307D1262CA0}"/>
    <hyperlink ref="K9" r:id="rId236" display="ir" xr:uid="{3CDB1921-C4D6-4475-8028-A485D733EFB0}"/>
    <hyperlink ref="L9" r:id="rId237" xr:uid="{77744734-C203-4CD5-BD60-C9D0AA3E2CD9}"/>
    <hyperlink ref="N10" r:id="rId238" display="ir" xr:uid="{7C0BDE0C-E949-49C7-9070-A611AC03A0F9}"/>
    <hyperlink ref="M10" r:id="rId239" display="daļēji (pieņemtie lēmumi pievienoti tikai 2021.g. sasauktajām sapulcēm)" xr:uid="{D1C26730-41A3-4B99-8617-6D036E53E085}"/>
    <hyperlink ref="I10" r:id="rId240" display="daļēji (nav pievienoti zvērināta revidenta nepārbaudītu gada pārskati)" xr:uid="{30234F00-EBBB-49EF-976F-69A2B6AF6C20}"/>
    <hyperlink ref="K10" r:id="rId241" xr:uid="{750C157E-0EB8-451B-BF9A-643A41E3A4D4}"/>
    <hyperlink ref="J10" r:id="rId242" xr:uid="{54A091E1-7598-4F57-911E-CB6EC73C78F7}"/>
    <hyperlink ref="L10" r:id="rId243" display="ir" xr:uid="{A42A5943-31AD-423A-8A25-F4C51A1FC857}"/>
    <hyperlink ref="I11" r:id="rId244" xr:uid="{B2E38EFA-9337-4E91-8B41-DE699C6CC2D0}"/>
    <hyperlink ref="L13" r:id="rId245" xr:uid="{05CA6E40-B72B-4932-83EC-C91AF236EF29}"/>
    <hyperlink ref="M13" r:id="rId246" xr:uid="{0754AD43-2175-4EBE-B408-3E977ABF5866}"/>
    <hyperlink ref="I13" r:id="rId247" display="daļēji (trūkst nerevidēti gada pārskati (12 mēn.))" xr:uid="{B153710F-E980-4B79-8DCE-016E931C2F13}"/>
    <hyperlink ref="J13" r:id="rId248" xr:uid="{AF9D349B-E754-4D42-AC37-05F950B1958C}"/>
    <hyperlink ref="N13" r:id="rId249" display="daļēji (par valdes atalgojumu tikai apjoms, politikas nav)" xr:uid="{91A58B00-A348-4361-BCB9-B379B8A14D4C}"/>
    <hyperlink ref="O14" r:id="rId250" xr:uid="{D404EE35-A7BD-46C5-8AF5-2BD022021C34}"/>
    <hyperlink ref="I14" r:id="rId251" display="daļēji (" xr:uid="{8F09D095-C013-4E3E-98CF-C862C1FE657B}"/>
    <hyperlink ref="J14" r:id="rId252" xr:uid="{B8A6EA5F-A776-4F42-B193-CE4D4B87B775}"/>
    <hyperlink ref="M14" r:id="rId253" xr:uid="{D9EAACB5-EA14-4A7B-9BC0-9EB8CAA87053}"/>
    <hyperlink ref="L14" r:id="rId254" display="ir (pilnvaru termiņi norādīti kā datums no; vēlams papildināt &quot;uz cik gadiem&quot; vai norādīt termiņu &quot;līdz&quot;)" xr:uid="{13393A27-3284-41D4-A0FF-AA39BE4F7DF7}"/>
    <hyperlink ref="M15" r:id="rId255" location="collapse-0" xr:uid="{F3FB95BD-DDB1-4A28-B960-0E37EDC387DA}"/>
    <hyperlink ref="I15" r:id="rId256" xr:uid="{58AB2145-9717-44F6-9EC8-B7AEEBD06C48}"/>
    <hyperlink ref="O15" r:id="rId257" xr:uid="{A649FF73-596E-4927-9836-B3FFA0B533E3}"/>
    <hyperlink ref="J15" r:id="rId258" display="ir (uzrādīts pie finanšu mērķu izpildes, papildus gada pārsk.)" xr:uid="{B2D28D21-733E-4B75-9631-EA06CD24FFF2}"/>
    <hyperlink ref="L17" r:id="rId259" xr:uid="{DD35F700-C611-4993-A9FA-67377D3C59CE}"/>
    <hyperlink ref="N17" r:id="rId260" display="daļēji (publ. Atalgojuma politika, atsauce uz ārējiem normatīviem)" xr:uid="{2B31F570-EAB4-4766-8B19-9CC9588EF3E9}"/>
    <hyperlink ref="I17" r:id="rId261" xr:uid="{2625F55A-9684-45F7-9592-C5BA56833E84}"/>
    <hyperlink ref="K17" r:id="rId262" xr:uid="{06014063-2C8A-4C12-82C0-6A188C2FEADA}"/>
    <hyperlink ref="J17" r:id="rId263" xr:uid="{76209690-975F-408C-BC6A-127DA186EFC7}"/>
    <hyperlink ref="M17" r:id="rId264" xr:uid="{F5232A81-BBE7-4F38-BF00-94528DB609B1}"/>
    <hyperlink ref="N18" r:id="rId265" display="ir (informācija par darba samasu publ. pie 2022. g.; KM lēmums par valdes prēmiju pievienots 2023.g.)" xr:uid="{486BC176-66A9-4EE8-A9D3-A9BA16C2B620}"/>
    <hyperlink ref="I18" r:id="rId266" display="ir" xr:uid="{7EACBB98-26E9-4A2D-BFAE-73796E43067F}"/>
    <hyperlink ref="J18" r:id="rId267" xr:uid="{34E16713-7C80-41F6-9C2A-829CBD382010}"/>
    <hyperlink ref="K18" r:id="rId268" xr:uid="{68214C58-F51A-449D-BFA8-5B9EDBD8494D}"/>
    <hyperlink ref="L18" r:id="rId269" xr:uid="{2B643B0A-CF5D-4496-824A-21A964AC4FAB}"/>
    <hyperlink ref="M18" r:id="rId270" display="daļēji (pievienoti 2 protokoli no sapulces 28.05.2021. un 05.08.2021. un  atsevišķi KM lēmumi)" xr:uid="{03B61413-07D9-400D-95E7-7573CA1F5568}"/>
    <hyperlink ref="M30" r:id="rId271" display="ir (publicēti 2 sapulču protokoli; jāpadildina ar aktuālo informāciju, ja sapulces ir notikušas)" xr:uid="{A5BB69C5-6921-4747-ACCB-CAED5F88BAD0}"/>
    <hyperlink ref="O19" r:id="rId272" display="ir (no ilgtspējas pārskata 28.lpp)" xr:uid="{96D34DEF-9B83-4952-A10C-F78A7A3B8BE8}"/>
    <hyperlink ref="L19" r:id="rId273" xr:uid="{EBB2876B-FBBF-422C-ADE1-5A806CA6628C}"/>
    <hyperlink ref="J19" r:id="rId274" xr:uid="{D9216EFA-6749-4121-B0FD-9E6A83023D67}"/>
    <hyperlink ref="L42" r:id="rId275" xr:uid="{0C3BDB6D-A8D2-4567-AFB1-F7D7C5398B1C}"/>
    <hyperlink ref="K42" r:id="rId276" display="ir (par katru gadu atsevišķi; finansējuma izlietojums - valsts autoceļu ikdienas uzturēšanas darbu veikšanai )" xr:uid="{77A5D1D7-3650-40BF-8438-1A25751A9FB0}"/>
    <hyperlink ref="J42" r:id="rId277" xr:uid="{67C043F3-669A-48BF-A0C0-51302A2EB9F5}"/>
    <hyperlink ref="I42" r:id="rId278" display="ir" xr:uid="{D01D1D0D-DBE0-407A-9368-0A607AEF0808}"/>
    <hyperlink ref="N42" r:id="rId279" xr:uid="{F2DEF9CE-5A5B-4693-B1F0-DE452FB84185}"/>
    <hyperlink ref="M42" r:id="rId280" xr:uid="{939F5989-3130-4F46-8506-F82929F56DDB}"/>
    <hyperlink ref="O42" r:id="rId281" xr:uid="{CEBBF201-4780-441C-AE59-83F66C20754C}"/>
    <hyperlink ref="M21" r:id="rId282" display="ir (2023.g. viens protokols; jāpadildina ar aktuālo informāciju, ja sapulces ir notikušas)" xr:uid="{8F9659B8-488F-4B98-A372-1E487135EE48}"/>
    <hyperlink ref="L21" r:id="rId283" xr:uid="{41F39A00-B359-40DF-9245-8334A6EB6E54}"/>
    <hyperlink ref="I21" r:id="rId284" xr:uid="{E641D2DC-EF18-46EB-B21C-3F3380045249}"/>
    <hyperlink ref="I22" r:id="rId285" xr:uid="{85E6F629-45E5-41E5-B29E-FC2E5302E73C}"/>
    <hyperlink ref="L22" r:id="rId286" xr:uid="{6BB1DA03-FC27-4633-B885-A5367F04043C}"/>
    <hyperlink ref="M22" r:id="rId287" xr:uid="{16CFC6A4-5D4E-40DB-978E-4C4956B766A0}"/>
    <hyperlink ref="K22" r:id="rId288" display="ir (norād. - LGS nesaņem finansējumu no valsts budžeta)" xr:uid="{BD750BF3-ED39-42C2-BD26-209ECB75BA95}"/>
    <hyperlink ref="O22" r:id="rId289" display="daļēji (vispārējie principi un no gada pārskata)" xr:uid="{46E1FFFF-1DA9-4B72-BC3E-E87F05E77E5B}"/>
    <hyperlink ref="L23" r:id="rId290" xr:uid="{44C8538E-CF89-4764-B70F-4C185F311DDF}"/>
    <hyperlink ref="O23" r:id="rId291" display="ir" xr:uid="{298F8E23-D4CF-48DB-9BE4-8B17188DC6B4}"/>
    <hyperlink ref="J23" r:id="rId292" xr:uid="{82A5C4E5-360D-48C4-A019-ACB4E1AE6446}"/>
    <hyperlink ref="I23" r:id="rId293" display="ir" xr:uid="{E0F1901B-1579-4A3D-B21F-309512BDD480}"/>
    <hyperlink ref="M23" r:id="rId294" xr:uid="{A93695C1-87E6-4693-BFEA-757C340D36E5}"/>
    <hyperlink ref="L24" r:id="rId295" location="valde" xr:uid="{08840B45-08D2-47FE-8A67-48BF80F15256}"/>
    <hyperlink ref="N24" r:id="rId296" xr:uid="{59742B22-6E5F-4556-8DCF-CD5CFDA7C587}"/>
    <hyperlink ref="M24" r:id="rId297" location="sapulces" xr:uid="{D1364E64-5D7F-4AD2-B96D-55DE23275564}"/>
    <hyperlink ref="J24" r:id="rId298" display="ir (nepieciešams papildināt ar inform. par dividendēm)" xr:uid="{E6510CDA-66ED-425E-BFA8-673FA300D84B}"/>
    <hyperlink ref="K24" r:id="rId299" xr:uid="{008207F3-37FD-48F9-887D-50FC977B736C}"/>
    <hyperlink ref="I24" r:id="rId300" display="daļēji (2021. un 2022.g. pārskatam trūkst revidenta atzinums)" xr:uid="{939FA3B0-3EF9-4D69-9D74-1BB0258F4DEF}"/>
    <hyperlink ref="L26" r:id="rId301" display="ir" xr:uid="{6F823008-AFEC-44D1-8281-FBF897D97876}"/>
    <hyperlink ref="J26" r:id="rId302" display="ir (nepieciešams papildināt ar inform. par dividendēm)" xr:uid="{B19AD0C1-C0AF-48D0-BEF4-2E4AFDA2E12C}"/>
    <hyperlink ref="K26" r:id="rId303" display="ir" xr:uid="{2F12A72E-C7F7-4CF4-A5C4-DEC1F95DCBFD}"/>
    <hyperlink ref="O26" r:id="rId304" display="ir (pretkorupcijas plānā ir izpildes rezultāts)" xr:uid="{905A52AA-5614-480A-8929-798AFB16C79D}"/>
    <hyperlink ref="J21" r:id="rId305" display="ir" xr:uid="{351BBC5D-A3D7-4998-8299-571620B0C59F}"/>
    <hyperlink ref="O21" r:id="rId306" display="https://www.ldz.lv/sites/default/files/LDz-konsolidetais-un-ilgtspejas-parskats-2025.pdf" xr:uid="{8AC7BD33-085E-42CC-B84A-66E6896AFDB9}"/>
    <hyperlink ref="K21" r:id="rId307" display="https://www.ldz.lv/lv/auditeti-gada-parskati" xr:uid="{0AA79626-3EB1-4260-8DD8-051111CF5796}"/>
    <hyperlink ref="I26" r:id="rId308" display="daļēji (nav par 2021.g. apstipr. gada pārsk., kā arī zvērināta revidenta nepārbaudītu gada pārskatu (publ. divu mēnešu laikā pēc pārskata perioda beigām))" xr:uid="{21145070-4B05-4127-9E8E-54604CEB54EC}"/>
    <hyperlink ref="N26" r:id="rId309" display="nav (informācija par darbienieku darba samaksu tiek aktualizēta katru gadu, par valdi nav)" xr:uid="{87C96A1B-95F3-4A23-B2CF-5409DE9ECCCE}"/>
    <hyperlink ref="M26" r:id="rId310" xr:uid="{07C3F117-C079-4047-A922-714C32C50A85}"/>
    <hyperlink ref="J27" r:id="rId311" xr:uid="{C8E0170A-D647-4AAB-BB45-8A22ADB8879D}"/>
    <hyperlink ref="K27" r:id="rId312" display="ir (no 2023. gada pārsk. vadības ziņojuma - netiek saņemtas valsts dotācijas vai izmantoti kredītiest. aizņēmumi) " xr:uid="{5D8E423B-B1E1-4C76-A89A-250979B6A4FF}"/>
    <hyperlink ref="L28" r:id="rId313" xr:uid="{E764A023-172F-409C-83D7-BD46F5FBAFCF}"/>
    <hyperlink ref="M28" r:id="rId314" display="nav (trūkst aktuāla informācija)" xr:uid="{372A5A6A-8678-4957-9429-0BB63CC9FDFF}"/>
    <hyperlink ref="J29" r:id="rId315" display="ir (veiktie nodokļu maksājumi 2020.-2024.g.)" xr:uid="{17B50994-4B8A-4863-8C57-9B1B84DD4B2B}"/>
    <hyperlink ref="K29" r:id="rId316" xr:uid="{FBE80A34-71BD-438A-9CED-6323CABD1A5E}"/>
    <hyperlink ref="I29" r:id="rId317" xr:uid="{C5F5A3C6-CAA5-4061-B883-1B6FD29C3A1D}"/>
    <hyperlink ref="L29" r:id="rId318" xr:uid="{1BBEFD47-3ECD-4A26-9F63-FD540DF205CA}"/>
    <hyperlink ref="N29" r:id="rId319" display="ir (Informācija par darba samaksu un algu sadalījums pa amatu grupām; pie dalībnieku sapulcēm publicēta vienošanās Par mēneša atlīdzības noteikšanu LNSO valdes loc.)" xr:uid="{D8FA7784-36AB-4BB4-BEC1-5AB9953CD2F7}"/>
    <hyperlink ref="M29" r:id="rId320" xr:uid="{416EFFA9-BD48-4CBF-9CD8-46B20AF903C0}"/>
    <hyperlink ref="L31" r:id="rId321" display="daļēji (trūkst pilnv. term.)" xr:uid="{B1CF6509-E402-4314-B855-4047E520E137}"/>
    <hyperlink ref="M31" r:id="rId322" xr:uid="{29F9BAFB-8BD2-4646-82EE-CF966302EF9E}"/>
    <hyperlink ref="I31" r:id="rId323" xr:uid="{63E5126B-0B87-43E6-B816-2C945383F493}"/>
    <hyperlink ref="J31" r:id="rId324" display="ir (nepieciešams papildināt ar inform. par dividendēm)" xr:uid="{0F47508E-1F8B-49E2-94BD-291F7ABBF5A7}"/>
    <hyperlink ref="K31" r:id="rId325" xr:uid="{87254426-241C-4D9C-A614-3177FC3A7911}"/>
    <hyperlink ref="M33" r:id="rId326" xr:uid="{84978CF3-1F28-4EF0-AEB3-23489CB423B6}"/>
    <hyperlink ref="O33" r:id="rId327" xr:uid="{FEA63870-5643-47C7-AEB7-5FB6DEC7336A}"/>
    <hyperlink ref="I33" r:id="rId328" location="korporativaparvaldiba" xr:uid="{560C88EE-E5E7-4E7B-8898-CEAC136E5275}"/>
    <hyperlink ref="L32" r:id="rId329" xr:uid="{E68DD20E-3F21-468C-B19A-1E9903E4B3AC}"/>
    <hyperlink ref="M32" r:id="rId330" xr:uid="{85E45FD7-603F-48A6-BDF4-0220C7C0119B}"/>
    <hyperlink ref="I32" r:id="rId331" xr:uid="{4AE0D365-D73E-4C61-A3F3-30FCC0CC7EC6}"/>
    <hyperlink ref="J32" r:id="rId332" display="ir (nepieciešams papildināt ar inform. par dividendēm)" xr:uid="{91C9280B-3114-400D-84F2-F42FED1EFFE6}"/>
    <hyperlink ref="K32" r:id="rId333" display="ir" xr:uid="{B5967D42-FD50-4581-9D6A-8D5BDD70C1BD}"/>
    <hyperlink ref="L36" r:id="rId334" xr:uid="{60BB44CD-29F7-4EBF-BA74-5DD5B9E0134F}"/>
    <hyperlink ref="N36" r:id="rId335" display="ir" xr:uid="{4357F042-4192-4291-849C-DAEEF749893A}"/>
    <hyperlink ref="O36" r:id="rId336" display="ir (publ. Pretkorupcijas pasākumu izpilde, 2023. pārsk. g.)" xr:uid="{29DC3AF4-D46C-4450-986D-EFE71C3411E0}"/>
    <hyperlink ref="M36" r:id="rId337" xr:uid="{DC356916-A3BB-4737-8080-EABA5B406471}"/>
    <hyperlink ref="J37" r:id="rId338" xr:uid="{27D6383B-DB43-4440-BF8A-CE5B0DEB67E8}"/>
    <hyperlink ref="K37" r:id="rId339" xr:uid="{27F93584-D0EF-41E6-B860-019C462320F2}"/>
    <hyperlink ref="I39" r:id="rId340" display="daļēji (2019.-2022.g. pārskatiem trūkst  neatkarīgu revidentu ziņojums)" xr:uid="{11E3B8FD-84FA-4F3B-96B2-CCBC676558E2}"/>
    <hyperlink ref="L39" r:id="rId341" xr:uid="{3FBE8743-6C6A-4709-AD47-7C9850DBFDA1}"/>
    <hyperlink ref="M39" r:id="rId342" xr:uid="{31C1ABC3-268C-4FAA-91F3-0AF203FF67F4}"/>
    <hyperlink ref="J40" r:id="rId343" display="ir (informācija norādīt kā kopsumma, tāpēc detalizētāk no gada pārsk.)" xr:uid="{1733A51A-96F6-4516-B5E6-9E4A0E148358}"/>
    <hyperlink ref="K40" r:id="rId344" display="daļēji (informācija no gada pārsk.)" xr:uid="{86292E46-4B52-4CF4-A4A3-9622EDE47341}"/>
    <hyperlink ref="L41" r:id="rId345" display="ir (pievienots valdes loc. atalgojums no 21.04.2021. dalībnieku sapulces lēmuma)" xr:uid="{D510236B-76F0-4C02-A6DF-C3EED73EDE36}"/>
    <hyperlink ref="N41" r:id="rId346" display="ir" xr:uid="{BA6D3754-56B6-458D-988D-AFAD9E19AE66}"/>
    <hyperlink ref="R41" r:id="rId347" xr:uid="{376C5D16-FB9B-40DB-8D07-D590F789133B}"/>
    <hyperlink ref="M41" r:id="rId348" display="daļēji (norādītas 2 sapulces un lēmumi par 2022.g.)" xr:uid="{F25EAA98-0B9D-4701-8F1B-1A6638AD571E}"/>
    <hyperlink ref="O41" r:id="rId349" display="daļēji (nav norādīts gads)" xr:uid="{2A5A93E0-F86E-42C3-9B5B-193448294651}"/>
    <hyperlink ref="I41" r:id="rId350" xr:uid="{9CA62DE5-30B2-48CB-85E4-DD35A24EAC89}"/>
    <hyperlink ref="J41" r:id="rId351" xr:uid="{1E6FA39B-C642-491F-8C17-162EF66FE941}"/>
    <hyperlink ref="K41" r:id="rId352" xr:uid="{E3F84706-6BEB-4324-B0ED-969A92B38E15}"/>
    <hyperlink ref="J43" r:id="rId353" display="ir (nepieciešams papildināt ar inform. par dividendēm)" xr:uid="{5504D778-6606-40EA-A18C-4650C8757D7F}"/>
    <hyperlink ref="K43" r:id="rId354" display="ir" xr:uid="{D431EC3A-EAF6-439A-AC48-8C64E140585A}"/>
    <hyperlink ref="O43" r:id="rId355" xr:uid="{CCE98300-C91D-462C-8AFB-649DA2AEC7E8}"/>
    <hyperlink ref="L43" r:id="rId356" xr:uid="{7CDE8EEC-435E-42D4-B7E3-1E26D3634AC6}"/>
    <hyperlink ref="L44" r:id="rId357" display="ir (nepieciešams papildināt ar inform. ar divid.)" xr:uid="{784452FE-7F9E-4440-858F-26025963FC90}"/>
    <hyperlink ref="M44:N44" r:id="rId358" display="ir (nepieciešams papildināt ar inform. ar divid.)" xr:uid="{3E32C986-4DBF-48B4-96BD-2FDB19F0C495}"/>
    <hyperlink ref="N44" r:id="rId359" xr:uid="{76678A5E-F0AC-4265-B867-4CC462001CD9}"/>
    <hyperlink ref="O44" r:id="rId360" display="ir (nepieciešams papildināt ar inform. ar divid.)" xr:uid="{C0F9DBD3-17C7-4282-9158-346D7D94DA3A}"/>
    <hyperlink ref="L46" r:id="rId361" xr:uid="{22D430DE-F7B3-4FA1-B469-37CE2A5BCD91}"/>
    <hyperlink ref="M46" r:id="rId362" xr:uid="{D47FF477-AA7F-4A69-89DC-AA7075FB58EE}"/>
    <hyperlink ref="J46" r:id="rId363" xr:uid="{06088E1B-8403-483B-900B-F4B831D1FE3D}"/>
    <hyperlink ref="I46" r:id="rId364" display="ir" xr:uid="{6D827428-9795-411A-9841-8E4A1B0A3B0A}"/>
    <hyperlink ref="K46" r:id="rId365" display="ir (informācija pamatā no gada pārsk., publicēti ir arī projekta finans. līg. ar VKKF un Rīgas domi)" xr:uid="{24FDD1AA-E781-4409-B423-C2574B0E1EDE}"/>
    <hyperlink ref="J3" r:id="rId366" xr:uid="{9E8DCDD8-4ABB-4E0C-814D-DF6100F9E13B}"/>
    <hyperlink ref="O3" r:id="rId367" xr:uid="{96580674-9A33-429C-9B62-84018E92CFE6}"/>
    <hyperlink ref="N3" r:id="rId368" display="nav (info par atalgojuma politikas principiem no ilgtspējas pārskata tikai uz darbiniekiem 88 lpp)" xr:uid="{4A40D9E8-42E7-4189-8C3E-B58985929C52}"/>
    <hyperlink ref="K3" r:id="rId369" xr:uid="{6851CDE5-02F1-44E0-B542-E8DA525E66D8}"/>
    <hyperlink ref="L57" r:id="rId370" xr:uid="{1FAE1840-FAF2-4997-AEAE-CBD035FA68B5}"/>
    <hyperlink ref="J56" r:id="rId371" display="ir (līdz 2024.gadam atseviķi izdalīta informācija, bet no 2025. gada no pārskata)" xr:uid="{4E3FC200-D595-4EFC-944A-B8D8AF6A4467}"/>
    <hyperlink ref="J48" r:id="rId372" display="ir (t.sk. par 2021.g. no gada pārsk., ir sniegta infom. arī par divid.)" xr:uid="{3E4B3DA3-5F35-4AE5-BE45-1D974FB594A8}"/>
    <hyperlink ref="L49" r:id="rId373" display="ir (pievienota inform. arī padpmes un valdes atalgojums)" xr:uid="{FFF73BAA-0769-4DE2-AB48-460B41F9F9E5}"/>
    <hyperlink ref="J51" r:id="rId374" display="ir (nepieciešams papildināt ar inf. par divid.)" xr:uid="{81E9EEF7-A898-4D88-B1FF-9E4AFAFC98AD}"/>
    <hyperlink ref="K51" r:id="rId375" xr:uid="{97819181-54B5-453B-883D-B1CBE1A3216C}"/>
    <hyperlink ref="N51" r:id="rId376" display="ir" xr:uid="{981230B6-D237-4659-BC60-DA9009B4AFB9}"/>
    <hyperlink ref="O51" r:id="rId377" xr:uid="{D83BF84F-DD1C-4039-BD32-8504BAA2C3D1}"/>
    <hyperlink ref="M51" r:id="rId378" xr:uid="{168A9E20-2B6C-4910-A2EA-EF90C65E234E}"/>
    <hyperlink ref="L51" r:id="rId379" display="daļēji (nav norādīts pilnv. term.)" xr:uid="{2D0EAC8F-40B2-4A90-A47E-BCEAE7B59F63}"/>
    <hyperlink ref="L52" r:id="rId380" display="daļēji (trūkst pilnvaru term.)" xr:uid="{DF1C0D04-9728-4CF2-99A4-5F6A645892B0}"/>
    <hyperlink ref="M52" r:id="rId381" xr:uid="{15A4DA6D-0474-457F-85E3-DD0CAFA5CCA2}"/>
    <hyperlink ref="L50" r:id="rId382" display="daļēji (informācija atbilst tikai valdei, padomei norādīts sastāvs)" xr:uid="{70B94D6A-B26D-4A71-ACF2-D45543F1F37C}"/>
    <hyperlink ref="I50" r:id="rId383" xr:uid="{0A964FF9-14C9-42C2-9180-BC0F958F469D}"/>
    <hyperlink ref="K50" r:id="rId384" display="ir (no gada pārskata)" xr:uid="{66E91E25-7598-46CE-9641-B3533E601DA9}"/>
    <hyperlink ref="R50" r:id="rId385" xr:uid="{0E063039-2381-4098-88AC-13074B97BF86}"/>
    <hyperlink ref="M50" r:id="rId386" xr:uid="{74A2767A-7967-4F3C-97EB-4FCE121B1B77}"/>
    <hyperlink ref="O52" r:id="rId387" display="ir" xr:uid="{4C8D00DA-870B-45B6-ADEF-D94164A2384A}"/>
    <hyperlink ref="I52" r:id="rId388" xr:uid="{C6947AD8-02E1-4D74-A709-F71DBEE5BC6E}"/>
    <hyperlink ref="J52" r:id="rId389" display="ir (no gada pārsk.)" xr:uid="{9AFF5F54-BBA2-4E56-BDA2-9F78F7475C43}"/>
    <hyperlink ref="R53" r:id="rId390" xr:uid="{BD316EE3-A2E9-4BC4-AFB5-C6D380708E3A}"/>
    <hyperlink ref="J53" r:id="rId391" xr:uid="{9EB98877-631B-4733-9E92-F2FDF12F4F7A}"/>
    <hyperlink ref="K53" r:id="rId392" display="ir (no gada pārskata)" xr:uid="{72E8545E-CB4F-47B5-8292-A12CD72E3AA7}"/>
    <hyperlink ref="L53" r:id="rId393" display="daļēji (nav norādīti valdes loc. pilnv. term.)" xr:uid="{8783FE2C-EFFC-4FEA-824D-E32802DCA864}"/>
    <hyperlink ref="N54" r:id="rId394" display="ir (valdes loc. atalgojums no darba samaksas kārtības)" xr:uid="{DAA4FA21-A83F-4703-860A-9861B99DED30}"/>
    <hyperlink ref="L54" r:id="rId395" xr:uid="{2F60E4D4-D542-4F66-A254-33B42A855DE1}"/>
    <hyperlink ref="J54" r:id="rId396" xr:uid="{14A36887-31ED-4B7E-B04C-F6D64800CFA7}"/>
    <hyperlink ref="I54" r:id="rId397" display="ir (Oficiālā informācija -&gt; Izstrādātie pārskati; norādīts par katru gadu atsevišķi)" xr:uid="{A547AC65-FBEB-4526-B753-11EBD0A18483}"/>
    <hyperlink ref="M54" r:id="rId398" display="daļēji (trūkst darba kārtība un lēmumi)" xr:uid="{69D67FCE-C9A7-44A7-91E9-DD546D9B7826}"/>
    <hyperlink ref="O54" r:id="rId399" xr:uid="{6B481F61-ABF8-43DB-9EC4-98A44D9C5998}"/>
    <hyperlink ref="K47" r:id="rId400" display="ir (atsevišķi publicēts saņemtais finansējums un atsevišķi valsts budžeta izlietojums)" xr:uid="{CADD833E-5448-4321-82F4-D41807CDF05E}"/>
    <hyperlink ref="K58" r:id="rId401" display="ir" xr:uid="{A796947B-2A2D-4A4E-A3EA-D087FACC7554}"/>
    <hyperlink ref="L59" r:id="rId402" display="daļēji (no gada pārsk., bet trūkst CV un pilnv. term.)" xr:uid="{5BF70098-2A76-430A-8178-70CAB3E212C3}"/>
    <hyperlink ref="K59" r:id="rId403" xr:uid="{9B81D53E-A322-4724-B3A9-B1CEBFAA5A89}"/>
    <hyperlink ref="I67" r:id="rId404" display="ir (starpp. pārsk. satur bilance, PZA un pašu kapitāla izmaiņu pārskatu)" xr:uid="{28C63CAA-A465-43D1-A5C9-1B82E319BC98}"/>
    <hyperlink ref="J67" r:id="rId405" xr:uid="{217420BF-A426-4851-A5A2-4E1FCD666D52}"/>
    <hyperlink ref="K67" r:id="rId406" xr:uid="{2B4BB95D-62FB-4450-8A88-99E4C3E06A97}"/>
    <hyperlink ref="L65" r:id="rId407" display="ir (pilnv. termiņš un atalgojums atsevišķi publicēts)" xr:uid="{AF11846A-19EB-47FE-8F8D-03FA22EA5D45}"/>
    <hyperlink ref="J65" r:id="rId408" xr:uid="{A4012863-98BD-476C-9249-B0DA1D4C9414}"/>
    <hyperlink ref="K65" r:id="rId409" xr:uid="{041C1321-FDEE-445A-B2D5-C91282493E11}"/>
    <hyperlink ref="M65" r:id="rId410" xr:uid="{2EDB00A6-A38B-4202-BCE0-3A18B229BBFD}"/>
    <hyperlink ref="I65" r:id="rId411" xr:uid="{003141A0-2658-4A8C-8A79-BB013CC98B7A}"/>
    <hyperlink ref="O66" r:id="rId412" display="ir (pulb. Ilgtspējas pārskatā par 2025.g no 100. lpp)" xr:uid="{4950C52A-4B62-4535-8AE9-B00F7D22D97F}"/>
    <hyperlink ref="L63" r:id="rId413" display="ir (publ. Inform. Par kapitālsab. valdi; pilnv. termiņš norādīts 2027.g. - vēlams preciz. un norād. vismaz vēl mēnesi)" xr:uid="{A92674CF-C22E-468A-8517-9C775E59004D}"/>
    <hyperlink ref="I63" r:id="rId414" display="daļēji (trūkst neauditēti gada (12 mēn.) pārskati; auditētiem pārskatiem revidenta ziņ. pieveinots atsevišķi)" xr:uid="{937B0524-31F3-488C-8D3A-C919BB7668EA}"/>
    <hyperlink ref="K63" r:id="rId415" display="ir" xr:uid="{79C12F5F-8F8C-4E69-8CEE-4839D909EAA5}"/>
    <hyperlink ref="J63" r:id="rId416" display="ir" xr:uid="{3E8775C0-024D-454B-A29C-2AACA9807034}"/>
    <hyperlink ref="M63" r:id="rId417" display="daļēji (norādīti sapulces mērķi, bet iztrūkst lēmumi)" xr:uid="{1BDB29E5-F55D-4FEB-98B6-34E9F3E8E606}"/>
    <hyperlink ref="J60" r:id="rId418" display="ir (no gada pārsk.)" xr:uid="{5F937E97-AD87-49CC-AE24-2BB2A673FCDF}"/>
    <hyperlink ref="I4" r:id="rId419" xr:uid="{6DA92BFF-B26F-4BFF-BDD9-3BF739F58BCF}"/>
    <hyperlink ref="K7" r:id="rId420" display="ir (no finanšu gadu pārskatiem, kā arī iekļauts starpperiodu vadības ziņojumos &quot;Budžeta izpilde&quot;)" xr:uid="{F6BA025E-0331-441D-B4A5-A85B66CB1F8D}"/>
    <hyperlink ref="M7" r:id="rId421" xr:uid="{ECBD3DE7-D585-410E-9B20-1EB7B9D067C0}"/>
    <hyperlink ref="K15" r:id="rId422" display="ir (uzrādīts pie finanšu mērķu izpildes, papildus gada pārsk.)" xr:uid="{081E3325-EEC6-4192-A5D0-2A60EF676769}"/>
    <hyperlink ref="K16" r:id="rId423" display="ir" xr:uid="{BAC1D3EE-7B93-48FD-AF62-C3E74556AA42}"/>
    <hyperlink ref="L15" r:id="rId424" display="daļēji (nepieciešams papildināt ar padomes atbilst. neatkarīga p.loc. prasībām)" xr:uid="{F1EC1880-2D40-4E7C-8DEE-BEFEB430BB7E}"/>
    <hyperlink ref="I44" r:id="rId425" display="ir" xr:uid="{A8D0B463-C4E4-43B8-802F-31F11BE6C655}"/>
    <hyperlink ref="N19" r:id="rId426" display="ir (atsevišķi padomei un valdei)" xr:uid="{F793CC06-D910-4178-98DD-5B37BEA1A7F2}"/>
    <hyperlink ref="P21" r:id="rId427" xr:uid="{509040B8-2BF2-45D6-A188-800EEBA3681E}"/>
    <hyperlink ref="K34" r:id="rId428" display="daļēji (parperiodu līdz 2022.g.)" xr:uid="{CC4C0ED9-879C-4FB9-A594-C92F375274E9}"/>
    <hyperlink ref="L34" r:id="rId429" display="daļēji (parperiodu līdz 2022.g.)" xr:uid="{0CE21BB6-FBB2-4ADF-97F8-7D5110CF1D1C}"/>
    <hyperlink ref="M34" r:id="rId430" display="daļēji (parperiodu līdz 2022.g.)" xr:uid="{11D82B2F-C06A-4B97-8612-F97E3DB5BC59}"/>
    <hyperlink ref="N34" r:id="rId431" xr:uid="{D2A2D016-9B94-4AC5-AA2D-433E5F9EAA34}"/>
    <hyperlink ref="J44" r:id="rId432" display="ir" xr:uid="{62AAD364-2898-47BD-8EB5-B164B00232B8}"/>
    <hyperlink ref="K44" r:id="rId433" display="ir" xr:uid="{144B2217-0E3F-44E8-A2BA-D84645EE8945}"/>
    <hyperlink ref="K45" r:id="rId434" display="daļēji (no valdes vērtējuma par 2023.g.)" xr:uid="{B0E1F9B9-13AF-49AE-A4DE-7AF10D64275A}"/>
    <hyperlink ref="O45" r:id="rId435" xr:uid="{FACDF113-1C01-45A9-B7DE-82E8A6E41A90}"/>
    <hyperlink ref="D49" r:id="rId436" xr:uid="{9C4B90A5-8FF1-4606-9548-F5FA4F1C05DB}"/>
    <hyperlink ref="K49" r:id="rId437" display="ir" xr:uid="{310251A7-B919-484D-9062-24FCFF66FE5D}"/>
    <hyperlink ref="N50" r:id="rId438" display="daļēji (par valdes atalgojumu tikai apjoms, politika par darbiniekiem, par valdi un padomi nav)" xr:uid="{90DBFA94-279A-432A-B1F5-862978F74F46}"/>
    <hyperlink ref="M55" r:id="rId439" xr:uid="{E6EE7CD8-735C-4206-90F4-3155DDF649E5}"/>
    <hyperlink ref="P62" r:id="rId440" xr:uid="{3BB7CD1A-2C20-4C74-A5D1-64F6D50A4DB3}"/>
    <hyperlink ref="K66" r:id="rId441" display="daļēji (t.sk. par 2021. no gada pārsk., trūkst inform. par divid.)" xr:uid="{95785CA7-3ACC-4C89-B149-C9F291D7934C}"/>
    <hyperlink ref="P66" r:id="rId442" xr:uid="{8E707898-7B62-4A59-B10B-6AF243F26323}"/>
    <hyperlink ref="H49" r:id="rId443" display="daļēji (no finanšu pārskatiem 2024.g 78 lpp)" xr:uid="{07AA0153-BC51-48C4-84D5-5A0D2949777B}"/>
    <hyperlink ref="H30" r:id="rId444" xr:uid="{160BEDC9-E2D0-40F2-8420-77F896858667}"/>
    <hyperlink ref="H63" r:id="rId445" display="ir" xr:uid="{7D4CF54E-EBAD-42C3-AB63-2B0D57FDDF3C}"/>
    <hyperlink ref="H65" r:id="rId446" xr:uid="{8027717A-D672-41BD-A00B-50DF5D2CDAF1}"/>
    <hyperlink ref="H58" r:id="rId447" display="ir (informācija par katru gadu ir pievienota atsevišķi, trūkst par 2022.gadu, līdz ar to inform. no Ilgtspējas pārskata 2022.g.)" xr:uid="{09A57690-8F8A-4CAA-8706-6E24BC19B0D7}"/>
    <hyperlink ref="H55" r:id="rId448" display="daļēji (vispārēja informācija no publiskajiem pārskatiem)" xr:uid="{4106BBB6-854E-413D-9028-ABC0CF120852}"/>
    <hyperlink ref="H54" r:id="rId449" xr:uid="{C8503E2E-AC42-4A3E-96FF-7AA8E3C2E773}"/>
    <hyperlink ref="H53" r:id="rId450" xr:uid="{D49870BF-FA64-470C-9E9E-B2C43EF44E31}"/>
    <hyperlink ref="H52" r:id="rId451" display="ir" xr:uid="{541F2483-04AE-4E34-A6AD-1307D2015750}"/>
    <hyperlink ref="H48" r:id="rId452" display="daļēji (trūkst aktuāla informācija, par 2022.g.)" xr:uid="{43B0ACAB-F7A8-49EC-AF34-7A4DB3BF2988}"/>
    <hyperlink ref="H57" r:id="rId453" display="ir" xr:uid="{13BC761C-C3FD-4831-9DA2-89BF186C67A5}"/>
    <hyperlink ref="H3" r:id="rId454" xr:uid="{BEBF7FC9-624B-4CD1-803A-1D34546FC7EA}"/>
    <hyperlink ref="H46" r:id="rId455" display="ir (sadaļā &quot;Pārskati&quot;)" xr:uid="{3AF1B2D8-932C-4EE0-90EF-8F4BFD199BBD}"/>
    <hyperlink ref="H43" r:id="rId456" display="ir (pub. atskaites par sasniegtajiem rezult. Rādīt. saskaņā ar nosl. finans.līg.; Stratēģijā noteikto fin. un nefin. mērķu izpildes atskaite ir tikai par 2019, 2020)" xr:uid="{CA897656-FB4C-437B-8ADC-17B0F000CF41}"/>
    <hyperlink ref="H41" r:id="rId457" display="ir" xr:uid="{E1203FD4-3D9E-4EBA-ADAF-7FECB807E16B}"/>
    <hyperlink ref="H39" r:id="rId458" display="ir" xr:uid="{3B917625-F4C1-428B-B093-BCB792042521}"/>
    <hyperlink ref="H36" r:id="rId459" xr:uid="{3CD209D7-F76B-4B84-BF1D-99689336525E}"/>
    <hyperlink ref="H32" r:id="rId460" display="ir" xr:uid="{05E25FEC-C5A1-46B2-A844-EE32CB7B907A}"/>
    <hyperlink ref="H33" r:id="rId461" location="korporativaparvaldiba" display="nav (trūkst aktuāla informācija)" xr:uid="{461D37DE-C15C-445D-9D7F-A860F2F75BAE}"/>
    <hyperlink ref="H27" r:id="rId462" display="daļēji (gada pārsk. vadības ziņ. norādīts, ka nefinanšu un finanšu mērķi ir sasniegti atbilstoši stratēģ., publ. finanšu rezult; Stratēģijas ietvars publ. par 2022-2024.g.)" xr:uid="{4D668EFB-F8C2-4794-B547-BB3E0825C3B9}"/>
    <hyperlink ref="H26" r:id="rId463" display="ir (par 2018.g. pievienoto failu nevar atvērt)" xr:uid="{FF7553D9-9C55-4D09-98FE-1D4E835C8FE6}"/>
    <hyperlink ref="H24" r:id="rId464" xr:uid="{E32F01B7-D319-48C6-B50E-27971046748C}"/>
    <hyperlink ref="H23" r:id="rId465" display="ir" xr:uid="{503A719C-F069-4DFB-84EC-F9B8E1E9B5D7}"/>
    <hyperlink ref="H22" r:id="rId466" display="ir (statistika un rādītāji)" xr:uid="{11FA0F45-AFD1-4CD6-8145-21904C946FBD}"/>
    <hyperlink ref="H21" r:id="rId467" display="daļēji (gada pārskatā ir informācija, bet nekonkrēta; nefinanšu mērķi - Galveno darba rādītāju pārskati)" xr:uid="{CC3C0365-5377-4F84-9A2E-839CF8ED2D6C}"/>
    <hyperlink ref="H42" r:id="rId468" xr:uid="{59BABF62-46B6-4D08-8D67-BDC26B916078}"/>
    <hyperlink ref="H19" r:id="rId469" display="https://latvenergo.lv/lv/investoriem/parskati" xr:uid="{648D1DA1-B4F6-4112-8C92-6DDFFC958105}"/>
    <hyperlink ref="H18" r:id="rId470" display="ir (par 2017.g. inform. nav publ.)" xr:uid="{F6B43E5B-1CDF-4AF2-86EF-60A535B597C8}"/>
    <hyperlink ref="H17" r:id="rId471" xr:uid="{9AFB599B-DC20-4A88-B6FD-18D0EF5E4742}"/>
    <hyperlink ref="H15" r:id="rId472" xr:uid="{54BBA050-255B-44D7-81D3-B84AA5FBE819}"/>
    <hyperlink ref="H13" r:id="rId473" xr:uid="{5D3B9A3A-8EBA-4227-9ACA-F4EDE0C02AF4}"/>
    <hyperlink ref="H10" r:id="rId474" xr:uid="{034D18B6-6EB6-4C5D-95C3-43009023BEA9}"/>
    <hyperlink ref="H8" r:id="rId475" display="ir" xr:uid="{1A24B6AC-DA91-4A35-B769-01FD488E1E85}"/>
    <hyperlink ref="H7" r:id="rId476" display="ir (no publiskajiem gada pārskatiem (7.), nodaļā &quot;Stratēģisko mērķu izpilde&quot;)" xr:uid="{50CB7F0D-6337-492B-846A-6FDC2C166270}"/>
    <hyperlink ref="H6" r:id="rId477" xr:uid="{C9EC37AE-4C55-4E9F-986B-4653095652BE}"/>
    <hyperlink ref="H38" r:id="rId478" xr:uid="{85CD5C17-468E-4806-AE54-6C1373955CAF}"/>
    <hyperlink ref="H40" r:id="rId479" display="ir (nepieciešams papildināt ar inf. par 2021.g.)" xr:uid="{A76C78EE-9B4C-4FC9-ABCE-60328C4270DB}"/>
    <hyperlink ref="H45" r:id="rId480" display="daļēji (publicēti valdes vērtējmi par darbības rezult.)" xr:uid="{FB4C745C-64A0-4F14-AE29-21B6DD03DDE0}"/>
    <hyperlink ref="H61" r:id="rId481" xr:uid="{2F1520B2-A1A0-4725-9856-DD3AE349D150}"/>
    <hyperlink ref="H68" r:id="rId482" display="ir" xr:uid="{A6404533-1C61-4B86-A850-2A19C73E9B69}"/>
    <hyperlink ref="H66" r:id="rId483" location="Korporat%C4%ABv%C4%81s-p%C4%81rvald%C4%ABbas-modelis" display="daļēji (trūkst. par 2017.g.; publ. Korporat. pārv. -&gt; VNĪ stratēģisko mērķu izpilde)" xr:uid="{62192A4F-9B4B-4C62-989D-998729630146}"/>
    <hyperlink ref="H34" r:id="rId484" display="daļēji ( pa gadiem ir publicēti tikai nefinanšu mērķu īstenošanas rezult., papildu norādīti stratēģiskie mērķi 2021.-2025., iekļaujot sasniegtās vērtības līdz 2020.g.)" xr:uid="{B2C5DEB8-7CD0-4CE8-814C-07894939ECF7}"/>
    <hyperlink ref="H5" r:id="rId485" display="daļēji (tikai finanšu un būtiskākie politikas mērķi)" xr:uid="{EA75784A-D575-48A1-A34A-3D74C032D8E4}"/>
    <hyperlink ref="H16" r:id="rId486" xr:uid="{5E42543E-4D6C-46D5-A452-6C41AE36406F}"/>
    <hyperlink ref="H25" r:id="rId487" display="daļēji (publ. tikai nefinanšu rezult. Rādītāji 2020.-2023.g. nav aktualizēts par 2024.gadu)" xr:uid="{32BB3AA8-FC87-40FA-BFBE-D2A407F230FB}"/>
    <hyperlink ref="H9" r:id="rId488" display="ir" xr:uid="{B504F766-C18F-4449-ADDA-AB4A8EBF7C97}"/>
    <hyperlink ref="H4" r:id="rId489" xr:uid="{0326673E-A98B-4FE1-9158-7EC68AC1DC8F}"/>
    <hyperlink ref="H37" r:id="rId490" display="ir" xr:uid="{1AD68614-F743-44C0-9873-F7A8C8290673}"/>
    <hyperlink ref="H62" r:id="rId491" display="ir (nepieciešams papildināt ar inf. par 2021.g.)" xr:uid="{A95AEDF4-1036-4173-A6BE-6F3A37456FCC}"/>
    <hyperlink ref="H56" r:id="rId492" display="daļēji (līdz 2023.gadam; par 2024. gadu no Starpperioda ziņojumiem)" xr:uid="{97C7ACFE-1211-497F-8228-72AF3AD6E9D7}"/>
    <hyperlink ref="H47" r:id="rId493" xr:uid="{B6A9EAF5-6D3C-40F4-BA70-8B7A45FD5BFC}"/>
    <hyperlink ref="H51" r:id="rId494" display="ir (nepieciešams papildināt ar inf. Par 2021.g.)" xr:uid="{B7425F0A-34E8-42F9-BFC1-70F74D8E35BD}"/>
    <hyperlink ref="H50" r:id="rId495" display="daļēji (no vadības stapperiodu ziņojumiem, publ. no 2020.g.)" xr:uid="{FBF7C940-7D36-471F-AFA4-44F16FE21952}"/>
    <hyperlink ref="H44" r:id="rId496" display="ir" xr:uid="{9F9BE321-CC8A-4948-BBAD-A3BA9FFAEE00}"/>
    <hyperlink ref="H11" r:id="rId497" display="ir" xr:uid="{0BDA6A66-B466-443E-A656-F4C706759961}"/>
    <hyperlink ref="H67" r:id="rId498" display="daļēji (nav dati par 2024. gada mērķiem un to izpildi)" xr:uid="{E1FC31B7-0E06-4D20-9960-472A9634133F}"/>
    <hyperlink ref="H31" r:id="rId499" display="daļēji (pie 2019.g. pievienots nepareizs pielikums, trūkst 2021.g.)" xr:uid="{F186ABFA-28B3-427A-878A-CDDA27A91205}"/>
    <hyperlink ref="H29" r:id="rId500" display="ir (plānotie un sasniegtie finanšu un nefinanšu mērķi 2020.-2024.g.)" xr:uid="{32183A03-183D-4008-8E44-AA93A59BD223}"/>
    <hyperlink ref="D64" r:id="rId501" xr:uid="{CFEF085F-B371-4F5E-8A12-20932CCC5513}"/>
    <hyperlink ref="Q53" r:id="rId502" display="daļēji (informācija no gada pārskata par 2024. gadu, bet atsauce uz nefinanšu paziņojumu nav)" xr:uid="{796183C7-A132-4477-976D-DA390B194492}"/>
    <hyperlink ref="Q38" r:id="rId503" display="ir (Ilgtspējas pārskats par 2024.g., atsauce gada pārskatā)" xr:uid="{7F9FDF78-2C1E-46FC-BAB3-6ADACFED586B}"/>
    <hyperlink ref="Q7" r:id="rId504" xr:uid="{E86D1FD9-CBDB-4ED4-B982-E88519EF0976}"/>
    <hyperlink ref="Q60" r:id="rId505" xr:uid="{64676C69-36D7-4024-A1E9-62E6EDF7981C}"/>
    <hyperlink ref="Q11" r:id="rId506" xr:uid="{D1C51076-34D2-4E7D-B669-8C5EFF2B0C0F}"/>
    <hyperlink ref="Q3" r:id="rId507" xr:uid="{9040E9DC-C2C0-4E5C-A1BC-757B9449F1FC}"/>
    <hyperlink ref="Q42" r:id="rId508" display="ir ( no gada pārskata), ir atsauce uz Ilgtspējas pārskatu" xr:uid="{E431C5C4-C1D0-4BA7-8426-9D1C0FD9807B}"/>
    <hyperlink ref="Q19" r:id="rId509" display="ir (konsolidētais nefin. paziņ. iekļauts vadības ziņojumā (ilgtsp. pārsk. no 60.lpp))" xr:uid="{383C0673-C1C0-473A-A663-12FBD93020B5}"/>
    <hyperlink ref="Q33" r:id="rId510" location="korporativaparvaldiba" xr:uid="{37E8627B-491C-4328-99CD-6DC80B3CEC9A}"/>
    <hyperlink ref="Q57" r:id="rId511" display="ir (pie Ilgtspējas pārskats 2024.g.)" xr:uid="{181D1C40-2D4B-42FF-8999-B7FA64682EAD}"/>
    <hyperlink ref="Q50" r:id="rId512" xr:uid="{6D0B8426-B8D4-4AFC-92F3-B11A40666BB5}"/>
    <hyperlink ref="O68" r:id="rId513" display="nav" xr:uid="{7761733A-3C21-46A5-B1AC-9911BDD8DF91}"/>
    <hyperlink ref="N15" r:id="rId514" display="ir (valdes un padomes locekļu atalgojums norādīts diapazonā, bet jānorāda informācija par katra valdes/padomes loc. atalgojumu)" xr:uid="{A0E37489-51D5-43EE-B1C2-94B57EE11F8B}"/>
    <hyperlink ref="D12" r:id="rId515" xr:uid="{77FACC08-B771-444C-B2CB-5BC3E8DC4207}"/>
    <hyperlink ref="H12" r:id="rId516" display="ir" xr:uid="{AEECA3CE-1E23-4A6C-B1DD-8A11457BDB23}"/>
    <hyperlink ref="L12" r:id="rId517" display="daļēji (norādīts tikai valdes sastāvs)" xr:uid="{739E6B29-7D08-44BA-9888-FE3AD0FE1823}"/>
    <hyperlink ref="I12:N12" r:id="rId518" display="ir" xr:uid="{49073CFE-F0B2-4700-8E32-88AD10B8CA1E}"/>
    <hyperlink ref="P48" r:id="rId519" xr:uid="{692CA973-C12A-451A-B970-336BECDC4E66}"/>
    <hyperlink ref="R58" r:id="rId520" display="Ir izstrādāta Dažādības politika" xr:uid="{167C6D0D-68AF-4F2C-9EB7-28B7AC317181}"/>
    <hyperlink ref="N65" r:id="rId521" display="ir" xr:uid="{60801578-97D4-45B6-A3E3-C5923DC86847}"/>
    <hyperlink ref="O17" r:id="rId522" xr:uid="{CA8AD0D5-3021-40DC-98CD-DFD29D36504D}"/>
    <hyperlink ref="D20" r:id="rId523" xr:uid="{6F8BBCB6-A51B-451D-A095-1B250702779B}"/>
    <hyperlink ref="I20" r:id="rId524" xr:uid="{9346BF5F-219D-4B1B-A6D6-BCEBA7646C03}"/>
    <hyperlink ref="J20" r:id="rId525" xr:uid="{63D9CF41-D56F-45A6-B7A5-C69FCCC4A80E}"/>
    <hyperlink ref="N20" r:id="rId526" display="ir" xr:uid="{DBC530E2-810D-486A-A485-11C1851E2ED7}"/>
    <hyperlink ref="N52" r:id="rId527" display="daļēji (trūkst pilnvaru term.)" xr:uid="{56179B42-DA5F-4CD4-8BB7-C13E7DAB5EE9}"/>
    <hyperlink ref="N68" r:id="rId528" display="daļēji (atsauce uz ārējiem normatīviem)" xr:uid="{61581495-EA3D-45DC-BE73-E438D2302C25}"/>
    <hyperlink ref="K68" r:id="rId529" display="daļēji (no gada pārskata)" xr:uid="{1902FFC0-DD92-464E-8D22-733AC820E978}"/>
    <hyperlink ref="O31" r:id="rId530" display="ir (plāns 2018.-2022.g., kurā ir norādīts izpildes rezultāts pa gadiem)" xr:uid="{9A0B25EE-FA38-4B69-926D-0C21E98F1D14}"/>
    <hyperlink ref="J30" r:id="rId531" xr:uid="{2D295084-0F4E-40F1-B157-EDDD940AAC8E}"/>
    <hyperlink ref="K30" r:id="rId532" xr:uid="{B5924AF4-BFDA-4755-BC75-6B1561E76BDF}"/>
    <hyperlink ref="N30" r:id="rId533" display="nav (arī lēmumā par valdes locekļu iecelšanu ir dzēsta informācija par noteikto atlīdzību)" xr:uid="{20E58127-9AFC-4BD6-A51F-D90F76F4E508}"/>
    <hyperlink ref="K19" r:id="rId534" xr:uid="{FC243504-F386-49AA-A60A-E2B427734A49}"/>
    <hyperlink ref="M19" r:id="rId535" display="ir" xr:uid="{FABE844D-6019-48A7-899C-80FA793CE9EA}"/>
    <hyperlink ref="K23" r:id="rId536" display="daļēji (no inf. par finanšu rādītājiem)" xr:uid="{1620263D-1D48-45E1-8C82-4CE4BC36BF04}"/>
    <hyperlink ref="Q9" r:id="rId537" xr:uid="{8EE3A956-F051-4E47-A5F9-88C4D52C3462}"/>
    <hyperlink ref="J28" r:id="rId538" display="ir (2024.g. pārsk. nav pievienots revidenta atzin.)" xr:uid="{688E749C-16B8-4039-9696-88F58FB6E5DC}"/>
    <hyperlink ref="I28" r:id="rId539" display="ir (2024.g. pārsk. nav pievienots revidenta atzin.)" xr:uid="{D3B4AEBB-C0DE-48DA-B746-E6438FF6EADB}"/>
    <hyperlink ref="K28" r:id="rId540" display="ir (2024.g. pārsk. nav pievienots revidenta atzin.)" xr:uid="{4381D392-3D3D-4B5B-BFA0-2A94F18F2B98}"/>
    <hyperlink ref="I36:K36" r:id="rId541" display="ir" xr:uid="{2B668301-F826-45D6-BA86-8D367C3DA218}"/>
    <hyperlink ref="H59" r:id="rId542" display="ir (darbības rezultāti)" xr:uid="{F20AC32F-9D6A-4DD6-AE16-799818AB1EF5}"/>
    <hyperlink ref="O59" r:id="rId543" display="ir" xr:uid="{7737E464-1982-44FA-B1D8-74C632A0BED3}"/>
    <hyperlink ref="P41" r:id="rId544" display="ir" xr:uid="{28C2A1A8-AF57-4ACA-948C-D9C8D3B02A54}"/>
    <hyperlink ref="N14" r:id="rId545" xr:uid="{0322D20A-0B0F-4108-AA1E-4E9101BE2F77}"/>
    <hyperlink ref="H14" r:id="rId546" display="daļēji (" xr:uid="{6A42B189-189B-494C-9DD3-ECF7A701ECEE}"/>
    <hyperlink ref="H64" r:id="rId547" xr:uid="{10175CCC-7586-4141-91DE-AD69073994A2}"/>
    <hyperlink ref="I64" r:id="rId548" xr:uid="{8F4F154B-CB3F-4B84-8911-71976685BE9F}"/>
    <hyperlink ref="J64" r:id="rId549" xr:uid="{CDCACBC0-36FF-41FE-AAD6-F938DA12251A}"/>
    <hyperlink ref="K64:M64" r:id="rId550" display="daļēji (no gada pārskata)" xr:uid="{CD402809-1689-4E0F-8245-D604358E4D05}"/>
    <hyperlink ref="M64" r:id="rId551" display="daļēji (no gada pārskata)" xr:uid="{44F14027-ACA9-433D-A418-DB1D6F334439}"/>
    <hyperlink ref="N64" r:id="rId552" xr:uid="{53933B08-BDF1-4F6E-A2A9-E85BBBDDFA8F}"/>
    <hyperlink ref="J38" r:id="rId553" xr:uid="{127C8CF0-CD07-457C-936B-CF6774AD7D53}"/>
    <hyperlink ref="O60" r:id="rId554" xr:uid="{A431353E-F522-4B74-96CF-D2D7CB3E786E}"/>
    <hyperlink ref="J49" r:id="rId555" display="ir" xr:uid="{65909CE9-6680-4AE6-93C9-4EF0AC4464A4}"/>
    <hyperlink ref="K33" r:id="rId556" location="korporativaparvaldiba" display="daļēji (nepieciešams aktualizēt, publicēts līdz 2020.g.)" xr:uid="{03B7E46F-223B-43B3-A86B-4E9766F2A278}"/>
    <hyperlink ref="L33" r:id="rId557" location="padomeblock" display="ir (pie valdes un padomes norādīts arī atlagojums)" xr:uid="{DB828330-3F87-43C6-8D83-7BC3AA1CAD2B}"/>
    <hyperlink ref="J45" r:id="rId558" display="daļēji (no valdes vērtējuma par 2023.g.)" xr:uid="{D7F184D8-A5B9-4364-9B89-444F35464C3D}"/>
    <hyperlink ref="Q4" r:id="rId559" xr:uid="{F1B6E6A0-F0B6-4AB9-A5BC-5F349078D08A}"/>
    <hyperlink ref="D35" r:id="rId560" xr:uid="{5C8A8DD6-4B9B-4EAC-A66B-9A985715C068}"/>
    <hyperlink ref="I35" r:id="rId561" display="ir (starpper. pārsk. tikai par 2022.g.)" xr:uid="{7FA2F0D2-3A76-4C84-82C4-2725D67332E8}"/>
    <hyperlink ref="M35" r:id="rId562" display="ir (kopš 2022.g.)" xr:uid="{9626B450-4F41-4A92-8522-69581D9E67CB}"/>
    <hyperlink ref="J35" r:id="rId563" xr:uid="{D6E0E69D-018F-4A3E-8411-4F40658AEE91}"/>
    <hyperlink ref="K35" r:id="rId564" display="https://ltv.lsm.lv/lv/par-ltv/gada-parskati" xr:uid="{2BC46D01-63AC-45D0-8665-A0F2ECF6E9F6}"/>
    <hyperlink ref="H35" r:id="rId565" display="daļēji (no gada pārskatiem &quot;Darbības rezultāti un mērķu izpilde&quot;)" xr:uid="{C465F048-CCF6-4BE1-8E7B-62A8A9AA6BC9}"/>
    <hyperlink ref="M3" r:id="rId566" xr:uid="{868BBAA6-5AF0-4FF8-A8A0-D13E7A73AAAA}"/>
    <hyperlink ref="L35" r:id="rId567" xr:uid="{1B152AEF-E16E-4247-A15D-4853310609BB}"/>
    <hyperlink ref="N35" r:id="rId568" xr:uid="{0CF7161E-B0A1-4DCF-A1B1-809AC09A19C5}"/>
    <hyperlink ref="O35" r:id="rId569" display="ir (korporatīvās pārvaldības ziņojumā)" xr:uid="{67452690-F8FE-4D06-AB90-8B529D83F824}"/>
    <hyperlink ref="N5" r:id="rId570" display="daļēji (nav informācijas par padomi)" xr:uid="{A6A220D5-AC2C-48B3-BED6-0B6859F528C7}"/>
    <hyperlink ref="P5" r:id="rId571" xr:uid="{480F7A6C-34DD-4956-A467-6810E9D680CE}"/>
    <hyperlink ref="Q5" r:id="rId572" display="ir" xr:uid="{BE916089-69F1-457E-A232-050593B50D6C}"/>
    <hyperlink ref="N7" r:id="rId573" display="ir (Slimnīcas vadības atalgojums)" xr:uid="{47CC9C63-1079-4282-81B5-455ABC205CA4}"/>
    <hyperlink ref="O7" r:id="rId574" xr:uid="{045C61A4-A916-4C53-A5B5-E4A86AB9B70B}"/>
    <hyperlink ref="N8" r:id="rId575" display="ir" xr:uid="{F8804FE0-3DEC-4247-A20F-7AB78597ED71}"/>
    <hyperlink ref="O8" r:id="rId576" xr:uid="{CBABE693-E803-4960-A14E-22D8475CB3F4}"/>
    <hyperlink ref="O9" r:id="rId577" xr:uid="{8EF5B370-8D92-4EF5-9F81-3FC68A460D9D}"/>
    <hyperlink ref="P11" r:id="rId578" xr:uid="{9F147730-CF51-4634-A2C2-A4C14FCA2B68}"/>
    <hyperlink ref="N12" r:id="rId579" xr:uid="{D92A0827-3F4A-4A59-9877-C90D6B0DEC39}"/>
    <hyperlink ref="K13" r:id="rId580" xr:uid="{6273F428-89CF-4A14-B51F-D14A61BD8287}"/>
    <hyperlink ref="K14" r:id="rId581" xr:uid="{7696CE5E-F80C-4A23-830E-54ACD2BE7AF0}"/>
    <hyperlink ref="N16" r:id="rId582" display="ir" xr:uid="{213ECED9-A7DA-4309-9B8F-0A5BC64DF0A7}"/>
    <hyperlink ref="L20" r:id="rId583" xr:uid="{D15D5B2E-532D-4C75-9DD0-025C3FAB5062}"/>
    <hyperlink ref="M20" r:id="rId584" xr:uid="{9B65216F-AC69-43DB-B428-D1C8E2C65EC8}"/>
    <hyperlink ref="N21" r:id="rId585" xr:uid="{53F670A5-44F4-40C9-A4A0-8D9BD2AFF4EB}"/>
    <hyperlink ref="Q21" r:id="rId586" xr:uid="{E0E286DA-70C9-4003-9794-0AA58AF57FDC}"/>
    <hyperlink ref="N22" r:id="rId587" xr:uid="{98C2D57B-A382-4C0D-A4DE-78BA7D53787B}"/>
    <hyperlink ref="N23" r:id="rId588" display="ir" xr:uid="{55BF6D9A-128A-4C9C-BEE5-F58D9DEC4C61}"/>
    <hyperlink ref="K25" r:id="rId589" display="daļēji (norādīta samaksāto nodokļu kopsumma, nav aktualizēts par 2024.gadu)" xr:uid="{8A22141F-AF07-47EF-829E-92C890E102C7}"/>
    <hyperlink ref="N28" r:id="rId590" display="daļēji" xr:uid="{E6DBCD99-932A-435F-8C7B-4CB1479588A5}"/>
    <hyperlink ref="O32" r:id="rId591" display="nav" xr:uid="{B41C3247-D8CA-470C-8F1C-ECE3CB83FA2F}"/>
    <hyperlink ref="K48" r:id="rId592" display="ir (t.sk. par 2021.g. no gada pārsk., ir sniegta infom. arī par divid.)" xr:uid="{28C29157-78F0-4E6A-B1B8-E938564E64FA}"/>
    <hyperlink ref="P60" r:id="rId593" xr:uid="{364818AA-1316-459D-BFD8-F3A791FE42DE}"/>
    <hyperlink ref="N33" r:id="rId594" xr:uid="{CDA9F3A7-1A84-4C59-A975-78D952293432}"/>
    <hyperlink ref="J33" r:id="rId595" location="korporativaparvaldiba" display="daļēji (nepieciešams aktualizēt, publicēts līdz 2020.g.)" xr:uid="{BEFFB093-85DC-48A1-B07D-1340ADDEF297}"/>
    <hyperlink ref="N40" r:id="rId596" display="ir" xr:uid="{29AA1E42-24CF-45C0-8551-2417C15D7191}"/>
    <hyperlink ref="K61" r:id="rId597" xr:uid="{05412804-6D71-4336-BFAE-71711F41B158}"/>
    <hyperlink ref="N59" r:id="rId598" display="daļēji (publicēta izmaksa)" xr:uid="{9D7B6751-69B3-44ED-AE5A-EF938DE6D97B}"/>
    <hyperlink ref="L64" r:id="rId599" xr:uid="{9F2F6461-7B78-410B-9730-F3BFD26B13AC}"/>
    <hyperlink ref="N58" r:id="rId600" display="ir" xr:uid="{8814F3EC-9B1C-4BB6-8BAA-76974BC67AD5}"/>
    <hyperlink ref="K54" r:id="rId601" xr:uid="{90CC9D72-6858-4B0F-B60B-B399809CECF3}"/>
    <hyperlink ref="K52" r:id="rId602" display="ir (no gada pārsk.)" xr:uid="{6902BE90-3718-4974-8166-080A047F1E42}"/>
    <hyperlink ref="K38" r:id="rId603" xr:uid="{26BD6ACD-F4C7-45FF-9F32-71E4CD3B703C}"/>
    <hyperlink ref="K56" r:id="rId604" display="ir (līdz 2024.gadam atseviķi izdalīta informācija, bet no 2025. gada no pārskata)" xr:uid="{83CDDA74-E24E-42A9-8FD9-160B58566376}"/>
    <hyperlink ref="J47" r:id="rId605" xr:uid="{321C6B4C-E74B-45F5-82CC-C01519E84AF5}"/>
    <hyperlink ref="O47" r:id="rId606" display="daļēji (Pretkorupcijas pasākumu plāns 2021.–2023. gadam, nav izvērtējuma par 2023.gadu)" xr:uid="{C1134862-26F2-4E72-B544-D4128D8E8561}"/>
    <hyperlink ref="Q47" r:id="rId607" xr:uid="{A4C16EDB-112A-4114-A8A7-9E9DDC5DF6EE}"/>
    <hyperlink ref="J57" r:id="rId608" xr:uid="{7D21BD51-6940-40F5-A312-6D7C9DB5572F}"/>
    <hyperlink ref="K57" r:id="rId609" xr:uid="{AEF2EA5C-C0DF-4E7F-B895-2023C23027C8}"/>
    <hyperlink ref="P57" r:id="rId610" display="ir (no gada pārskata)" xr:uid="{43E3636A-B580-4350-9D23-3B0C2BB34917}"/>
    <hyperlink ref="N49" r:id="rId611" display="ir" xr:uid="{7B734EFE-59B2-43DE-A0B5-7E01BE9A8CB6}"/>
    <hyperlink ref="P49" r:id="rId612" display="daļēji (no gada pārskata 24.lpp)" xr:uid="{F6E9FC47-9C70-49D3-8A9E-818F25CE90A4}"/>
    <hyperlink ref="Q49" r:id="rId613" display="daļēji (no gada pārskata 24.lpp)" xr:uid="{6C166F81-801D-46D7-94BE-AC40BBEE640A}"/>
    <hyperlink ref="N53" r:id="rId614" display="ir" xr:uid="{0D9281C4-CE9F-49E6-92AE-110B309C013A}"/>
    <hyperlink ref="I55:J55" r:id="rId615" display="daļēji (vispārēja informācija no publiskajiem pārskatiem)" xr:uid="{357A53AC-4C9B-4CD3-A8B5-9BD1476D0328}"/>
    <hyperlink ref="K55" r:id="rId616" display="daļēji (vispārēja informācija no publiskajiem pārskatiem)" xr:uid="{A34AC9FB-76B3-415B-AC3E-7B6B19681CB4}"/>
  </hyperlinks>
  <pageMargins left="0.7" right="0.7" top="0.75" bottom="0.75" header="0.3" footer="0.3"/>
  <pageSetup paperSize="8" scale="96" orientation="landscape" verticalDpi="1200" r:id="rId617"/>
  <colBreaks count="1" manualBreakCount="1">
    <brk id="9" max="1048575" man="1"/>
  </colBreaks>
  <drawing r:id="rId618"/>
  <legacyDrawing r:id="rId619"/>
  <extLst>
    <ext xmlns:x14="http://schemas.microsoft.com/office/spreadsheetml/2009/9/main" uri="{78C0D931-6437-407d-A8EE-F0AAD7539E65}">
      <x14:conditionalFormattings>
        <x14:conditionalFormatting xmlns:xm="http://schemas.microsoft.com/office/excel/2006/main">
          <x14:cfRule type="iconSet" priority="9" id="{7536842F-65D3-4BB0-8200-5DC1B9833540}">
            <x14:iconSet iconSet="3Stars">
              <x14:cfvo type="percent">
                <xm:f>0</xm:f>
              </x14:cfvo>
              <x14:cfvo type="percent">
                <xm:f>50</xm:f>
              </x14:cfvo>
              <x14:cfvo type="percent">
                <xm:f>70</xm:f>
              </x14:cfvo>
            </x14:iconSet>
          </x14:cfRule>
          <xm:sqref>A3:A68</xm:sqref>
        </x14:conditionalFormatting>
      </x14:conditionalFormatting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65579E-4219-45BA-952A-C541CE5A4F42}">
  <dimension ref="A1:R99"/>
  <sheetViews>
    <sheetView topLeftCell="A59" workbookViewId="0">
      <selection activeCell="E25" sqref="E25"/>
    </sheetView>
  </sheetViews>
  <sheetFormatPr defaultRowHeight="15" x14ac:dyDescent="0.25"/>
  <cols>
    <col min="4" max="4" width="15.5703125" customWidth="1"/>
    <col min="5" max="5" width="15.28515625" customWidth="1"/>
    <col min="6" max="6" width="14.42578125" customWidth="1"/>
  </cols>
  <sheetData>
    <row r="1" spans="1:18" x14ac:dyDescent="0.25">
      <c r="A1" s="197" t="s">
        <v>698</v>
      </c>
      <c r="B1" s="197" t="s">
        <v>660</v>
      </c>
      <c r="C1" s="197" t="s">
        <v>419</v>
      </c>
      <c r="D1" s="197" t="s">
        <v>697</v>
      </c>
      <c r="E1" s="197" t="s">
        <v>696</v>
      </c>
      <c r="F1" s="197" t="s">
        <v>18</v>
      </c>
      <c r="G1" s="197" t="s">
        <v>17</v>
      </c>
      <c r="H1" s="197" t="s">
        <v>684</v>
      </c>
      <c r="I1" s="197" t="s">
        <v>682</v>
      </c>
      <c r="J1" s="197" t="s">
        <v>680</v>
      </c>
      <c r="K1" s="197" t="s">
        <v>679</v>
      </c>
      <c r="L1" s="197" t="s">
        <v>678</v>
      </c>
      <c r="M1" s="197" t="s">
        <v>677</v>
      </c>
      <c r="N1" s="197" t="s">
        <v>676</v>
      </c>
      <c r="O1" s="197" t="s">
        <v>675</v>
      </c>
      <c r="P1" s="197" t="s">
        <v>695</v>
      </c>
      <c r="Q1" s="197" t="s">
        <v>694</v>
      </c>
      <c r="R1" s="197" t="s">
        <v>33</v>
      </c>
    </row>
    <row r="2" spans="1:18" x14ac:dyDescent="0.25">
      <c r="A2" t="s">
        <v>146</v>
      </c>
      <c r="B2" s="198">
        <v>0.5</v>
      </c>
      <c r="C2">
        <v>3.5</v>
      </c>
      <c r="D2" s="199">
        <v>46218</v>
      </c>
      <c r="E2" t="s">
        <v>409</v>
      </c>
      <c r="F2">
        <v>40003245752</v>
      </c>
      <c r="G2" t="s">
        <v>428</v>
      </c>
      <c r="H2" t="s">
        <v>657</v>
      </c>
      <c r="I2" t="s">
        <v>657</v>
      </c>
      <c r="J2" t="s">
        <v>658</v>
      </c>
      <c r="K2" t="s">
        <v>657</v>
      </c>
      <c r="L2" t="s">
        <v>657</v>
      </c>
      <c r="M2" t="s">
        <v>657</v>
      </c>
      <c r="N2" t="s">
        <v>656</v>
      </c>
      <c r="O2" t="s">
        <v>658</v>
      </c>
      <c r="P2" t="s">
        <v>478</v>
      </c>
      <c r="Q2" t="s">
        <v>479</v>
      </c>
    </row>
    <row r="3" spans="1:18" x14ac:dyDescent="0.25">
      <c r="A3" t="s">
        <v>58</v>
      </c>
      <c r="B3" s="198">
        <v>1</v>
      </c>
      <c r="C3">
        <v>7</v>
      </c>
      <c r="D3" s="199">
        <v>46218</v>
      </c>
      <c r="E3" t="s">
        <v>406</v>
      </c>
      <c r="F3">
        <v>50103744891</v>
      </c>
      <c r="G3" t="s">
        <v>405</v>
      </c>
      <c r="H3" t="s">
        <v>658</v>
      </c>
      <c r="I3" t="s">
        <v>658</v>
      </c>
      <c r="J3" t="s">
        <v>658</v>
      </c>
      <c r="K3" t="s">
        <v>658</v>
      </c>
      <c r="L3" t="s">
        <v>658</v>
      </c>
      <c r="M3" t="s">
        <v>658</v>
      </c>
      <c r="N3" t="s">
        <v>658</v>
      </c>
      <c r="O3" t="s">
        <v>657</v>
      </c>
      <c r="P3" t="s">
        <v>36</v>
      </c>
      <c r="Q3" t="s">
        <v>480</v>
      </c>
    </row>
    <row r="4" spans="1:18" x14ac:dyDescent="0.25">
      <c r="A4" t="s">
        <v>85</v>
      </c>
      <c r="B4" s="198">
        <v>0.7857142857142857</v>
      </c>
      <c r="C4">
        <v>5.5</v>
      </c>
      <c r="D4" s="199">
        <v>46218</v>
      </c>
      <c r="E4" t="s">
        <v>402</v>
      </c>
      <c r="F4">
        <v>40003575567</v>
      </c>
      <c r="G4" t="s">
        <v>219</v>
      </c>
      <c r="H4" t="s">
        <v>658</v>
      </c>
      <c r="I4" t="s">
        <v>658</v>
      </c>
      <c r="J4" t="s">
        <v>657</v>
      </c>
      <c r="K4" t="s">
        <v>657</v>
      </c>
      <c r="L4" t="s">
        <v>658</v>
      </c>
      <c r="M4" t="s">
        <v>658</v>
      </c>
      <c r="N4" t="s">
        <v>657</v>
      </c>
      <c r="O4" t="s">
        <v>657</v>
      </c>
      <c r="P4" t="s">
        <v>36</v>
      </c>
      <c r="Q4" t="s">
        <v>485</v>
      </c>
    </row>
    <row r="5" spans="1:18" x14ac:dyDescent="0.25">
      <c r="A5" t="s">
        <v>144</v>
      </c>
      <c r="B5" s="198">
        <v>1</v>
      </c>
      <c r="C5">
        <v>7</v>
      </c>
      <c r="D5" s="199">
        <v>46218</v>
      </c>
      <c r="E5" t="s">
        <v>399</v>
      </c>
      <c r="F5">
        <v>40003429317</v>
      </c>
      <c r="G5" t="s">
        <v>221</v>
      </c>
      <c r="H5" t="s">
        <v>658</v>
      </c>
      <c r="I5" t="s">
        <v>658</v>
      </c>
      <c r="J5" t="s">
        <v>658</v>
      </c>
      <c r="K5" t="s">
        <v>658</v>
      </c>
      <c r="L5" t="s">
        <v>658</v>
      </c>
      <c r="M5" t="s">
        <v>658</v>
      </c>
      <c r="N5" t="s">
        <v>658</v>
      </c>
      <c r="O5" t="s">
        <v>658</v>
      </c>
    </row>
    <row r="6" spans="1:18" x14ac:dyDescent="0.25">
      <c r="A6" t="s">
        <v>170</v>
      </c>
      <c r="B6" s="198">
        <v>0.8571428571428571</v>
      </c>
      <c r="C6">
        <v>6</v>
      </c>
      <c r="D6" s="199">
        <v>46218</v>
      </c>
      <c r="E6" t="s">
        <v>398</v>
      </c>
      <c r="F6">
        <v>40003457128</v>
      </c>
      <c r="G6" t="s">
        <v>239</v>
      </c>
      <c r="H6" t="s">
        <v>658</v>
      </c>
      <c r="I6" t="s">
        <v>657</v>
      </c>
      <c r="J6" t="s">
        <v>658</v>
      </c>
      <c r="K6" t="s">
        <v>658</v>
      </c>
      <c r="L6" t="s">
        <v>658</v>
      </c>
      <c r="M6" t="s">
        <v>658</v>
      </c>
      <c r="N6" t="s">
        <v>657</v>
      </c>
      <c r="O6" t="s">
        <v>656</v>
      </c>
      <c r="P6" t="s">
        <v>36</v>
      </c>
      <c r="Q6" t="s">
        <v>36</v>
      </c>
    </row>
    <row r="7" spans="1:18" x14ac:dyDescent="0.25">
      <c r="A7" t="s">
        <v>176</v>
      </c>
      <c r="B7" s="198">
        <v>0.7142857142857143</v>
      </c>
      <c r="C7">
        <v>5</v>
      </c>
      <c r="D7" s="199">
        <v>46218</v>
      </c>
      <c r="E7" t="s">
        <v>395</v>
      </c>
      <c r="F7">
        <v>44103017181</v>
      </c>
      <c r="G7" t="s">
        <v>239</v>
      </c>
      <c r="H7" t="s">
        <v>657</v>
      </c>
      <c r="I7" t="s">
        <v>658</v>
      </c>
      <c r="J7" t="s">
        <v>658</v>
      </c>
      <c r="K7" t="s">
        <v>656</v>
      </c>
      <c r="L7" t="s">
        <v>658</v>
      </c>
      <c r="M7" t="s">
        <v>658</v>
      </c>
      <c r="N7" t="s">
        <v>657</v>
      </c>
      <c r="O7" t="s">
        <v>656</v>
      </c>
    </row>
    <row r="8" spans="1:18" x14ac:dyDescent="0.25">
      <c r="A8" t="s">
        <v>119</v>
      </c>
      <c r="B8" s="198">
        <v>0.6428571428571429</v>
      </c>
      <c r="C8">
        <v>4.5</v>
      </c>
      <c r="D8" s="199">
        <v>46219</v>
      </c>
      <c r="E8" t="s">
        <v>394</v>
      </c>
      <c r="F8">
        <v>40003345734</v>
      </c>
      <c r="G8" t="s">
        <v>221</v>
      </c>
      <c r="H8" t="s">
        <v>657</v>
      </c>
      <c r="I8" t="s">
        <v>657</v>
      </c>
      <c r="J8" t="s">
        <v>657</v>
      </c>
      <c r="K8" t="s">
        <v>657</v>
      </c>
      <c r="L8" t="s">
        <v>658</v>
      </c>
      <c r="M8" t="s">
        <v>658</v>
      </c>
      <c r="N8" t="s">
        <v>657</v>
      </c>
      <c r="O8" t="s">
        <v>656</v>
      </c>
      <c r="P8" t="s">
        <v>497</v>
      </c>
      <c r="Q8" t="s">
        <v>498</v>
      </c>
    </row>
    <row r="9" spans="1:18" x14ac:dyDescent="0.25">
      <c r="A9" t="s">
        <v>104</v>
      </c>
      <c r="B9" s="198">
        <v>0.7857142857142857</v>
      </c>
      <c r="C9">
        <v>5.5</v>
      </c>
      <c r="D9" s="199">
        <v>46219</v>
      </c>
      <c r="E9" t="s">
        <v>392</v>
      </c>
      <c r="F9">
        <v>40003783138</v>
      </c>
      <c r="G9" t="s">
        <v>229</v>
      </c>
      <c r="H9" t="s">
        <v>658</v>
      </c>
      <c r="I9" t="s">
        <v>658</v>
      </c>
      <c r="J9" t="s">
        <v>658</v>
      </c>
      <c r="K9" t="s">
        <v>658</v>
      </c>
      <c r="L9" t="s">
        <v>657</v>
      </c>
      <c r="M9" t="s">
        <v>658</v>
      </c>
      <c r="N9" t="s">
        <v>656</v>
      </c>
      <c r="O9" t="s">
        <v>658</v>
      </c>
    </row>
    <row r="10" spans="1:18" x14ac:dyDescent="0.25">
      <c r="A10" t="s">
        <v>178</v>
      </c>
      <c r="B10" s="198">
        <v>0.7857142857142857</v>
      </c>
      <c r="C10">
        <v>5.5</v>
      </c>
      <c r="D10" s="199">
        <v>46219</v>
      </c>
      <c r="E10" t="s">
        <v>388</v>
      </c>
      <c r="F10">
        <v>50003407881</v>
      </c>
      <c r="G10" t="s">
        <v>239</v>
      </c>
      <c r="H10" t="s">
        <v>658</v>
      </c>
      <c r="I10" t="s">
        <v>658</v>
      </c>
      <c r="J10" t="s">
        <v>658</v>
      </c>
      <c r="K10" t="s">
        <v>657</v>
      </c>
      <c r="L10" t="s">
        <v>658</v>
      </c>
      <c r="M10" t="s">
        <v>658</v>
      </c>
      <c r="N10" t="s">
        <v>656</v>
      </c>
      <c r="O10" t="s">
        <v>656</v>
      </c>
      <c r="P10" t="s">
        <v>36</v>
      </c>
      <c r="Q10" t="s">
        <v>386</v>
      </c>
    </row>
    <row r="11" spans="1:18" x14ac:dyDescent="0.25">
      <c r="A11" t="s">
        <v>179</v>
      </c>
      <c r="B11" s="198">
        <v>0.7142857142857143</v>
      </c>
      <c r="C11">
        <v>5</v>
      </c>
      <c r="D11" s="199">
        <v>46219</v>
      </c>
      <c r="E11" t="s">
        <v>385</v>
      </c>
      <c r="F11">
        <v>41503029600</v>
      </c>
      <c r="G11" t="s">
        <v>384</v>
      </c>
      <c r="H11" t="s">
        <v>657</v>
      </c>
      <c r="I11" t="s">
        <v>658</v>
      </c>
      <c r="J11" t="s">
        <v>658</v>
      </c>
      <c r="K11" t="s">
        <v>658</v>
      </c>
      <c r="L11" t="s">
        <v>657</v>
      </c>
      <c r="M11" t="s">
        <v>657</v>
      </c>
      <c r="N11" t="s">
        <v>657</v>
      </c>
      <c r="O11" t="s">
        <v>656</v>
      </c>
      <c r="P11" t="s">
        <v>37</v>
      </c>
    </row>
    <row r="12" spans="1:18" x14ac:dyDescent="0.25">
      <c r="A12" t="s">
        <v>106</v>
      </c>
      <c r="B12" s="198">
        <v>0.6428571428571429</v>
      </c>
      <c r="C12">
        <v>4.5</v>
      </c>
      <c r="D12" s="199">
        <v>46219</v>
      </c>
      <c r="E12" t="s">
        <v>382</v>
      </c>
      <c r="F12">
        <v>41503037608</v>
      </c>
      <c r="G12" t="s">
        <v>229</v>
      </c>
      <c r="H12" t="s">
        <v>658</v>
      </c>
      <c r="I12" t="s">
        <v>658</v>
      </c>
      <c r="J12" t="s">
        <v>658</v>
      </c>
      <c r="K12" t="s">
        <v>658</v>
      </c>
      <c r="L12" t="s">
        <v>658</v>
      </c>
      <c r="M12" t="s">
        <v>657</v>
      </c>
      <c r="N12" t="s">
        <v>656</v>
      </c>
      <c r="O12" t="s">
        <v>658</v>
      </c>
      <c r="R12" t="s">
        <v>379</v>
      </c>
    </row>
    <row r="13" spans="1:18" x14ac:dyDescent="0.25">
      <c r="A13" t="s">
        <v>145</v>
      </c>
      <c r="B13" s="198">
        <v>0.7142857142857143</v>
      </c>
      <c r="C13">
        <v>5</v>
      </c>
      <c r="D13" s="199">
        <v>46219</v>
      </c>
      <c r="E13" t="s">
        <v>378</v>
      </c>
      <c r="F13">
        <v>40103836785</v>
      </c>
      <c r="G13" t="s">
        <v>221</v>
      </c>
      <c r="H13" t="s">
        <v>656</v>
      </c>
      <c r="I13" t="s">
        <v>658</v>
      </c>
      <c r="J13" t="s">
        <v>657</v>
      </c>
      <c r="K13" t="s">
        <v>657</v>
      </c>
      <c r="L13" t="s">
        <v>658</v>
      </c>
      <c r="M13" t="s">
        <v>658</v>
      </c>
      <c r="N13" t="s">
        <v>658</v>
      </c>
      <c r="O13" t="s">
        <v>657</v>
      </c>
    </row>
    <row r="14" spans="1:18" x14ac:dyDescent="0.25">
      <c r="A14" t="s">
        <v>193</v>
      </c>
      <c r="B14" s="198">
        <v>0.7857142857142857</v>
      </c>
      <c r="C14">
        <v>5.5</v>
      </c>
      <c r="D14" s="199">
        <v>46219</v>
      </c>
      <c r="E14" t="s">
        <v>377</v>
      </c>
      <c r="F14">
        <v>40003021907</v>
      </c>
      <c r="G14" t="s">
        <v>376</v>
      </c>
      <c r="H14" t="s">
        <v>658</v>
      </c>
      <c r="I14" t="s">
        <v>658</v>
      </c>
      <c r="J14" t="s">
        <v>657</v>
      </c>
      <c r="K14" t="s">
        <v>657</v>
      </c>
      <c r="L14" t="s">
        <v>658</v>
      </c>
      <c r="M14" t="s">
        <v>658</v>
      </c>
      <c r="N14" t="s">
        <v>657</v>
      </c>
      <c r="O14" t="s">
        <v>658</v>
      </c>
      <c r="R14" t="s">
        <v>510</v>
      </c>
    </row>
    <row r="15" spans="1:18" x14ac:dyDescent="0.25">
      <c r="A15" t="s">
        <v>76</v>
      </c>
      <c r="B15" s="198">
        <v>0.5714285714285714</v>
      </c>
      <c r="C15">
        <v>4</v>
      </c>
      <c r="D15" s="199">
        <v>46219</v>
      </c>
      <c r="E15" t="s">
        <v>375</v>
      </c>
      <c r="F15">
        <v>40003400059</v>
      </c>
      <c r="G15" t="s">
        <v>374</v>
      </c>
      <c r="H15" t="s">
        <v>658</v>
      </c>
      <c r="I15" t="s">
        <v>657</v>
      </c>
      <c r="J15" t="s">
        <v>657</v>
      </c>
      <c r="K15" t="s">
        <v>656</v>
      </c>
      <c r="L15" t="s">
        <v>658</v>
      </c>
      <c r="M15" t="s">
        <v>658</v>
      </c>
      <c r="N15" t="s">
        <v>656</v>
      </c>
      <c r="O15" t="s">
        <v>657</v>
      </c>
    </row>
    <row r="16" spans="1:18" x14ac:dyDescent="0.25">
      <c r="A16" t="s">
        <v>103</v>
      </c>
      <c r="B16" s="198">
        <v>0.8571428571428571</v>
      </c>
      <c r="C16">
        <v>6</v>
      </c>
      <c r="D16" s="199">
        <v>46219</v>
      </c>
      <c r="E16" t="s">
        <v>373</v>
      </c>
      <c r="F16">
        <v>40003094953</v>
      </c>
      <c r="G16" t="s">
        <v>229</v>
      </c>
      <c r="H16" t="s">
        <v>658</v>
      </c>
      <c r="I16" t="s">
        <v>658</v>
      </c>
      <c r="J16" t="s">
        <v>658</v>
      </c>
      <c r="K16" t="s">
        <v>658</v>
      </c>
      <c r="L16" t="s">
        <v>658</v>
      </c>
      <c r="M16" t="s">
        <v>657</v>
      </c>
      <c r="N16" t="s">
        <v>657</v>
      </c>
      <c r="O16" t="s">
        <v>658</v>
      </c>
    </row>
    <row r="17" spans="1:18" x14ac:dyDescent="0.25">
      <c r="A17" t="s">
        <v>98</v>
      </c>
      <c r="B17" s="198">
        <v>0.7142857142857143</v>
      </c>
      <c r="C17">
        <v>5</v>
      </c>
      <c r="D17" s="199">
        <v>46219</v>
      </c>
      <c r="E17" t="s">
        <v>371</v>
      </c>
      <c r="F17">
        <v>40003487546</v>
      </c>
      <c r="G17" t="s">
        <v>229</v>
      </c>
      <c r="H17" t="s">
        <v>658</v>
      </c>
      <c r="I17" t="s">
        <v>657</v>
      </c>
      <c r="J17" t="s">
        <v>658</v>
      </c>
      <c r="K17" t="s">
        <v>658</v>
      </c>
      <c r="L17" t="s">
        <v>657</v>
      </c>
      <c r="M17" t="s">
        <v>657</v>
      </c>
      <c r="N17" t="s">
        <v>657</v>
      </c>
      <c r="O17" t="s">
        <v>658</v>
      </c>
    </row>
    <row r="18" spans="1:18" x14ac:dyDescent="0.25">
      <c r="A18" t="s">
        <v>44</v>
      </c>
      <c r="B18" s="198">
        <v>0.9285714285714286</v>
      </c>
      <c r="C18">
        <v>6.5</v>
      </c>
      <c r="D18" s="199">
        <v>46219</v>
      </c>
      <c r="E18" t="s">
        <v>366</v>
      </c>
      <c r="F18">
        <v>40003032949</v>
      </c>
      <c r="G18" t="s">
        <v>273</v>
      </c>
      <c r="H18" t="s">
        <v>658</v>
      </c>
      <c r="I18" t="s">
        <v>658</v>
      </c>
      <c r="J18" t="s">
        <v>658</v>
      </c>
      <c r="K18" t="s">
        <v>658</v>
      </c>
      <c r="L18" t="s">
        <v>658</v>
      </c>
      <c r="M18" t="s">
        <v>658</v>
      </c>
      <c r="N18" t="s">
        <v>657</v>
      </c>
      <c r="O18" t="s">
        <v>658</v>
      </c>
      <c r="P18" t="s">
        <v>36</v>
      </c>
      <c r="Q18" t="s">
        <v>520</v>
      </c>
    </row>
    <row r="19" spans="1:18" x14ac:dyDescent="0.25">
      <c r="A19" t="s">
        <v>181</v>
      </c>
      <c r="B19" s="198">
        <v>0.35714285714285721</v>
      </c>
      <c r="C19">
        <v>2.5</v>
      </c>
      <c r="D19" s="199">
        <v>46219</v>
      </c>
      <c r="E19" t="s">
        <v>361</v>
      </c>
      <c r="F19">
        <v>40003342456</v>
      </c>
      <c r="G19" t="s">
        <v>239</v>
      </c>
      <c r="H19" t="s">
        <v>656</v>
      </c>
      <c r="I19" t="s">
        <v>658</v>
      </c>
      <c r="J19" t="s">
        <v>657</v>
      </c>
      <c r="K19" t="s">
        <v>656</v>
      </c>
      <c r="L19" t="s">
        <v>656</v>
      </c>
      <c r="M19" t="s">
        <v>658</v>
      </c>
      <c r="N19" t="s">
        <v>656</v>
      </c>
      <c r="O19" t="s">
        <v>656</v>
      </c>
    </row>
    <row r="20" spans="1:18" x14ac:dyDescent="0.25">
      <c r="A20" t="s">
        <v>122</v>
      </c>
      <c r="B20" s="198">
        <v>0.7857142857142857</v>
      </c>
      <c r="C20">
        <v>5.5</v>
      </c>
      <c r="D20" s="199">
        <v>46219</v>
      </c>
      <c r="E20" t="s">
        <v>360</v>
      </c>
      <c r="F20">
        <v>40003032065</v>
      </c>
      <c r="G20" t="s">
        <v>221</v>
      </c>
      <c r="H20" t="s">
        <v>658</v>
      </c>
      <c r="I20" t="s">
        <v>658</v>
      </c>
      <c r="J20" t="s">
        <v>658</v>
      </c>
      <c r="K20" t="s">
        <v>657</v>
      </c>
      <c r="L20" t="s">
        <v>658</v>
      </c>
      <c r="M20" t="s">
        <v>657</v>
      </c>
      <c r="N20" t="s">
        <v>657</v>
      </c>
      <c r="O20" t="s">
        <v>658</v>
      </c>
      <c r="P20" t="s">
        <v>523</v>
      </c>
      <c r="Q20" t="s">
        <v>358</v>
      </c>
    </row>
    <row r="21" spans="1:18" x14ac:dyDescent="0.25">
      <c r="A21" t="s">
        <v>127</v>
      </c>
      <c r="B21" s="198">
        <v>0.9285714285714286</v>
      </c>
      <c r="C21">
        <v>6.5</v>
      </c>
      <c r="D21" s="199">
        <v>46219</v>
      </c>
      <c r="E21" t="s">
        <v>357</v>
      </c>
      <c r="F21">
        <v>40003038621</v>
      </c>
      <c r="G21" t="s">
        <v>221</v>
      </c>
      <c r="H21" t="s">
        <v>658</v>
      </c>
      <c r="I21" t="s">
        <v>658</v>
      </c>
      <c r="J21" t="s">
        <v>658</v>
      </c>
      <c r="K21" t="s">
        <v>658</v>
      </c>
      <c r="L21" t="s">
        <v>658</v>
      </c>
      <c r="M21" t="s">
        <v>658</v>
      </c>
      <c r="N21" t="s">
        <v>657</v>
      </c>
      <c r="O21" t="s">
        <v>658</v>
      </c>
      <c r="P21" t="s">
        <v>544</v>
      </c>
    </row>
    <row r="22" spans="1:18" x14ac:dyDescent="0.25">
      <c r="A22" t="s">
        <v>129</v>
      </c>
      <c r="B22" s="198">
        <v>0.6428571428571429</v>
      </c>
      <c r="C22">
        <v>4.5</v>
      </c>
      <c r="D22" s="199">
        <v>46219</v>
      </c>
      <c r="E22" t="s">
        <v>356</v>
      </c>
      <c r="F22">
        <v>40003022705</v>
      </c>
      <c r="G22" t="s">
        <v>221</v>
      </c>
      <c r="H22" t="s">
        <v>657</v>
      </c>
      <c r="I22" t="s">
        <v>657</v>
      </c>
      <c r="J22" t="s">
        <v>658</v>
      </c>
      <c r="K22" t="s">
        <v>657</v>
      </c>
      <c r="L22" t="s">
        <v>658</v>
      </c>
      <c r="M22" t="s">
        <v>657</v>
      </c>
      <c r="N22" t="s">
        <v>657</v>
      </c>
      <c r="O22" t="s">
        <v>657</v>
      </c>
    </row>
    <row r="23" spans="1:18" x14ac:dyDescent="0.25">
      <c r="A23" t="s">
        <v>97</v>
      </c>
      <c r="B23" s="198">
        <v>0.9285714285714286</v>
      </c>
      <c r="C23">
        <v>6.5</v>
      </c>
      <c r="D23" s="199">
        <v>46219</v>
      </c>
      <c r="E23" t="s">
        <v>354</v>
      </c>
      <c r="F23">
        <v>40003374610</v>
      </c>
      <c r="G23" t="s">
        <v>229</v>
      </c>
      <c r="H23" t="s">
        <v>658</v>
      </c>
      <c r="I23" t="s">
        <v>658</v>
      </c>
      <c r="J23" t="s">
        <v>658</v>
      </c>
      <c r="K23" t="s">
        <v>658</v>
      </c>
      <c r="L23" t="s">
        <v>658</v>
      </c>
      <c r="M23" t="s">
        <v>658</v>
      </c>
      <c r="N23" t="s">
        <v>657</v>
      </c>
      <c r="O23" t="s">
        <v>658</v>
      </c>
      <c r="R23" t="s">
        <v>352</v>
      </c>
    </row>
    <row r="24" spans="1:18" x14ac:dyDescent="0.25">
      <c r="A24" t="s">
        <v>206</v>
      </c>
      <c r="B24" s="198">
        <v>0.5</v>
      </c>
      <c r="C24">
        <v>3.5</v>
      </c>
      <c r="D24" s="199">
        <v>46219</v>
      </c>
      <c r="E24" t="s">
        <v>351</v>
      </c>
      <c r="F24">
        <v>40003347699</v>
      </c>
      <c r="G24" t="s">
        <v>350</v>
      </c>
      <c r="H24" t="s">
        <v>657</v>
      </c>
      <c r="I24" t="s">
        <v>658</v>
      </c>
      <c r="J24" t="s">
        <v>657</v>
      </c>
      <c r="K24" t="s">
        <v>657</v>
      </c>
      <c r="L24" t="s">
        <v>657</v>
      </c>
      <c r="M24" t="s">
        <v>657</v>
      </c>
      <c r="N24" t="s">
        <v>656</v>
      </c>
      <c r="O24" t="s">
        <v>656</v>
      </c>
    </row>
    <row r="25" spans="1:18" x14ac:dyDescent="0.25">
      <c r="A25" t="s">
        <v>108</v>
      </c>
      <c r="B25" s="198">
        <v>0.7857142857142857</v>
      </c>
      <c r="C25">
        <v>5.5</v>
      </c>
      <c r="D25" s="199">
        <v>46219</v>
      </c>
      <c r="E25" t="s">
        <v>348</v>
      </c>
      <c r="F25">
        <v>40003782984</v>
      </c>
      <c r="G25" t="s">
        <v>229</v>
      </c>
      <c r="H25" t="s">
        <v>658</v>
      </c>
      <c r="I25" t="s">
        <v>657</v>
      </c>
      <c r="J25" t="s">
        <v>658</v>
      </c>
      <c r="K25" t="s">
        <v>658</v>
      </c>
      <c r="L25" t="s">
        <v>658</v>
      </c>
      <c r="M25" t="s">
        <v>657</v>
      </c>
      <c r="N25" t="s">
        <v>657</v>
      </c>
      <c r="O25" t="s">
        <v>658</v>
      </c>
    </row>
    <row r="26" spans="1:18" x14ac:dyDescent="0.25">
      <c r="A26" t="s">
        <v>74</v>
      </c>
      <c r="B26" s="198">
        <v>0.8571428571428571</v>
      </c>
      <c r="C26">
        <v>6</v>
      </c>
      <c r="D26" s="199">
        <v>46219</v>
      </c>
      <c r="E26" t="s">
        <v>344</v>
      </c>
      <c r="F26">
        <v>40003083998</v>
      </c>
      <c r="G26" t="s">
        <v>226</v>
      </c>
      <c r="H26" t="s">
        <v>657</v>
      </c>
      <c r="I26" t="s">
        <v>658</v>
      </c>
      <c r="J26" t="s">
        <v>658</v>
      </c>
      <c r="K26" t="s">
        <v>658</v>
      </c>
      <c r="L26" t="s">
        <v>658</v>
      </c>
      <c r="M26" t="s">
        <v>658</v>
      </c>
      <c r="N26" t="s">
        <v>657</v>
      </c>
      <c r="O26" t="s">
        <v>656</v>
      </c>
      <c r="P26" t="s">
        <v>36</v>
      </c>
    </row>
    <row r="27" spans="1:18" x14ac:dyDescent="0.25">
      <c r="A27" t="s">
        <v>50</v>
      </c>
      <c r="B27" s="198">
        <v>0.35714285714285721</v>
      </c>
      <c r="C27">
        <v>2.5</v>
      </c>
      <c r="D27" s="199">
        <v>46219</v>
      </c>
      <c r="E27" t="s">
        <v>342</v>
      </c>
      <c r="F27">
        <v>40003435328</v>
      </c>
      <c r="G27" t="s">
        <v>273</v>
      </c>
      <c r="H27" t="s">
        <v>656</v>
      </c>
      <c r="I27" t="s">
        <v>657</v>
      </c>
      <c r="J27" t="s">
        <v>657</v>
      </c>
      <c r="K27" t="s">
        <v>657</v>
      </c>
      <c r="L27" t="s">
        <v>656</v>
      </c>
      <c r="M27" t="s">
        <v>657</v>
      </c>
      <c r="N27" t="s">
        <v>657</v>
      </c>
      <c r="O27" t="s">
        <v>656</v>
      </c>
    </row>
    <row r="28" spans="1:18" x14ac:dyDescent="0.25">
      <c r="A28" t="s">
        <v>91</v>
      </c>
      <c r="B28" s="198">
        <v>0.7857142857142857</v>
      </c>
      <c r="C28">
        <v>5.5</v>
      </c>
      <c r="D28" s="199">
        <v>46219</v>
      </c>
      <c r="E28" t="s">
        <v>339</v>
      </c>
      <c r="F28">
        <v>40003373615</v>
      </c>
      <c r="G28" t="s">
        <v>229</v>
      </c>
      <c r="H28" t="s">
        <v>658</v>
      </c>
      <c r="I28" t="s">
        <v>657</v>
      </c>
      <c r="J28" t="s">
        <v>658</v>
      </c>
      <c r="K28" t="s">
        <v>658</v>
      </c>
      <c r="L28" t="s">
        <v>658</v>
      </c>
      <c r="M28" t="s">
        <v>657</v>
      </c>
      <c r="N28" t="s">
        <v>657</v>
      </c>
      <c r="O28" t="s">
        <v>658</v>
      </c>
    </row>
    <row r="29" spans="1:18" x14ac:dyDescent="0.25">
      <c r="A29" t="s">
        <v>335</v>
      </c>
      <c r="B29" s="198">
        <v>0.7142857142857143</v>
      </c>
      <c r="C29">
        <v>5</v>
      </c>
      <c r="D29" s="199">
        <v>46219</v>
      </c>
      <c r="E29" t="s">
        <v>336</v>
      </c>
      <c r="F29">
        <v>50003140671</v>
      </c>
      <c r="G29" t="s">
        <v>263</v>
      </c>
      <c r="H29" t="s">
        <v>658</v>
      </c>
      <c r="I29" t="s">
        <v>658</v>
      </c>
      <c r="J29" t="s">
        <v>657</v>
      </c>
      <c r="K29" t="s">
        <v>657</v>
      </c>
      <c r="L29" t="s">
        <v>658</v>
      </c>
      <c r="M29" t="s">
        <v>658</v>
      </c>
      <c r="N29" t="s">
        <v>656</v>
      </c>
      <c r="O29" t="s">
        <v>656</v>
      </c>
    </row>
    <row r="30" spans="1:18" x14ac:dyDescent="0.25">
      <c r="A30" t="s">
        <v>105</v>
      </c>
      <c r="B30" s="198">
        <v>0.7142857142857143</v>
      </c>
      <c r="C30">
        <v>5</v>
      </c>
      <c r="D30" s="199">
        <v>46219</v>
      </c>
      <c r="E30" t="s">
        <v>334</v>
      </c>
      <c r="F30">
        <v>40003786149</v>
      </c>
      <c r="G30" t="s">
        <v>229</v>
      </c>
      <c r="H30" t="s">
        <v>658</v>
      </c>
      <c r="I30" t="s">
        <v>658</v>
      </c>
      <c r="J30" t="s">
        <v>658</v>
      </c>
      <c r="K30" t="s">
        <v>658</v>
      </c>
      <c r="L30" t="s">
        <v>657</v>
      </c>
      <c r="M30" t="s">
        <v>657</v>
      </c>
      <c r="N30" t="s">
        <v>656</v>
      </c>
      <c r="O30" t="s">
        <v>658</v>
      </c>
      <c r="R30" t="s">
        <v>328</v>
      </c>
    </row>
    <row r="31" spans="1:18" x14ac:dyDescent="0.25">
      <c r="A31" t="s">
        <v>99</v>
      </c>
      <c r="B31" s="198">
        <v>0.8571428571428571</v>
      </c>
      <c r="C31">
        <v>6</v>
      </c>
      <c r="D31" s="199">
        <v>46219</v>
      </c>
      <c r="E31" t="s">
        <v>327</v>
      </c>
      <c r="F31">
        <v>40103208907</v>
      </c>
      <c r="G31" t="s">
        <v>229</v>
      </c>
      <c r="H31" t="s">
        <v>658</v>
      </c>
      <c r="I31" t="s">
        <v>658</v>
      </c>
      <c r="J31" t="s">
        <v>658</v>
      </c>
      <c r="K31" t="s">
        <v>658</v>
      </c>
      <c r="L31" t="s">
        <v>658</v>
      </c>
      <c r="M31" t="s">
        <v>658</v>
      </c>
      <c r="N31" t="s">
        <v>656</v>
      </c>
      <c r="O31" t="s">
        <v>658</v>
      </c>
    </row>
    <row r="32" spans="1:18" x14ac:dyDescent="0.25">
      <c r="A32" t="s">
        <v>131</v>
      </c>
      <c r="B32" s="198">
        <v>0.8571428571428571</v>
      </c>
      <c r="C32">
        <v>6</v>
      </c>
      <c r="D32" s="199">
        <v>46219</v>
      </c>
      <c r="E32" t="s">
        <v>323</v>
      </c>
      <c r="F32">
        <v>40003052790</v>
      </c>
      <c r="G32" t="s">
        <v>221</v>
      </c>
      <c r="H32" t="s">
        <v>657</v>
      </c>
      <c r="I32" t="s">
        <v>657</v>
      </c>
      <c r="J32" t="s">
        <v>658</v>
      </c>
      <c r="K32" t="s">
        <v>658</v>
      </c>
      <c r="L32" t="s">
        <v>658</v>
      </c>
      <c r="M32" t="s">
        <v>658</v>
      </c>
      <c r="N32" t="s">
        <v>658</v>
      </c>
      <c r="O32" t="s">
        <v>656</v>
      </c>
      <c r="P32" t="s">
        <v>36</v>
      </c>
      <c r="Q32" t="s">
        <v>36</v>
      </c>
      <c r="R32" t="s">
        <v>320</v>
      </c>
    </row>
    <row r="33" spans="1:18" x14ac:dyDescent="0.25">
      <c r="A33" t="s">
        <v>72</v>
      </c>
      <c r="B33" s="198">
        <v>0.8571428571428571</v>
      </c>
      <c r="C33">
        <v>6</v>
      </c>
      <c r="D33" s="199">
        <v>46219</v>
      </c>
      <c r="E33" t="s">
        <v>319</v>
      </c>
      <c r="F33">
        <v>40103264961</v>
      </c>
      <c r="G33" t="s">
        <v>226</v>
      </c>
      <c r="H33" t="s">
        <v>658</v>
      </c>
      <c r="I33" t="s">
        <v>658</v>
      </c>
      <c r="J33" t="s">
        <v>657</v>
      </c>
      <c r="K33" t="s">
        <v>658</v>
      </c>
      <c r="L33" t="s">
        <v>658</v>
      </c>
      <c r="M33" t="s">
        <v>658</v>
      </c>
      <c r="N33" t="s">
        <v>657</v>
      </c>
      <c r="O33" t="s">
        <v>656</v>
      </c>
    </row>
    <row r="34" spans="1:18" x14ac:dyDescent="0.25">
      <c r="A34" t="s">
        <v>118</v>
      </c>
      <c r="B34" s="198">
        <v>0.8571428571428571</v>
      </c>
      <c r="C34">
        <v>6</v>
      </c>
      <c r="D34" s="199">
        <v>46218</v>
      </c>
      <c r="E34" t="s">
        <v>422</v>
      </c>
      <c r="F34">
        <v>40203613965</v>
      </c>
      <c r="G34" t="s">
        <v>316</v>
      </c>
      <c r="H34" t="s">
        <v>658</v>
      </c>
      <c r="I34" t="s">
        <v>658</v>
      </c>
      <c r="J34" t="s">
        <v>658</v>
      </c>
      <c r="K34" t="s">
        <v>657</v>
      </c>
      <c r="L34" t="s">
        <v>658</v>
      </c>
      <c r="M34" t="s">
        <v>658</v>
      </c>
      <c r="N34" t="s">
        <v>657</v>
      </c>
      <c r="O34" t="s">
        <v>657</v>
      </c>
    </row>
    <row r="35" spans="1:18" x14ac:dyDescent="0.25">
      <c r="A35" t="s">
        <v>52</v>
      </c>
      <c r="B35" s="198">
        <v>0.9285714285714286</v>
      </c>
      <c r="C35">
        <v>6.5</v>
      </c>
      <c r="D35" s="199">
        <v>46218</v>
      </c>
      <c r="E35" t="s">
        <v>317</v>
      </c>
      <c r="F35">
        <v>40203084591</v>
      </c>
      <c r="G35" t="s">
        <v>273</v>
      </c>
      <c r="H35" t="s">
        <v>658</v>
      </c>
      <c r="I35" t="s">
        <v>658</v>
      </c>
      <c r="J35" t="s">
        <v>658</v>
      </c>
      <c r="K35" t="s">
        <v>658</v>
      </c>
      <c r="L35" t="s">
        <v>658</v>
      </c>
      <c r="M35" t="s">
        <v>658</v>
      </c>
      <c r="N35" t="s">
        <v>657</v>
      </c>
      <c r="O35" t="s">
        <v>658</v>
      </c>
    </row>
    <row r="36" spans="1:18" x14ac:dyDescent="0.25">
      <c r="A36" t="s">
        <v>133</v>
      </c>
      <c r="B36" s="198">
        <v>0.8571428571428571</v>
      </c>
      <c r="C36">
        <v>6</v>
      </c>
      <c r="D36" s="199">
        <v>46219</v>
      </c>
      <c r="E36" t="s">
        <v>314</v>
      </c>
      <c r="F36">
        <v>40003344207</v>
      </c>
      <c r="G36" t="s">
        <v>221</v>
      </c>
      <c r="H36" t="s">
        <v>658</v>
      </c>
      <c r="I36" t="s">
        <v>658</v>
      </c>
      <c r="J36" t="s">
        <v>658</v>
      </c>
      <c r="K36" t="s">
        <v>658</v>
      </c>
      <c r="L36" t="s">
        <v>658</v>
      </c>
      <c r="M36" t="s">
        <v>658</v>
      </c>
      <c r="N36" t="s">
        <v>656</v>
      </c>
      <c r="O36" t="s">
        <v>658</v>
      </c>
      <c r="R36" t="s">
        <v>571</v>
      </c>
    </row>
    <row r="37" spans="1:18" x14ac:dyDescent="0.25">
      <c r="A37" t="s">
        <v>195</v>
      </c>
      <c r="B37" s="198">
        <v>0.7857142857142857</v>
      </c>
      <c r="C37">
        <v>5.5</v>
      </c>
      <c r="D37" s="199">
        <v>46220</v>
      </c>
      <c r="E37" t="s">
        <v>310</v>
      </c>
      <c r="F37">
        <v>40003466281</v>
      </c>
      <c r="G37" t="s">
        <v>215</v>
      </c>
      <c r="H37" t="s">
        <v>658</v>
      </c>
      <c r="I37" t="s">
        <v>658</v>
      </c>
      <c r="J37" t="s">
        <v>658</v>
      </c>
      <c r="K37" t="s">
        <v>658</v>
      </c>
      <c r="L37" t="s">
        <v>657</v>
      </c>
      <c r="M37" t="s">
        <v>658</v>
      </c>
      <c r="N37" t="s">
        <v>656</v>
      </c>
      <c r="O37" t="s">
        <v>656</v>
      </c>
      <c r="P37" t="s">
        <v>36</v>
      </c>
      <c r="Q37" t="s">
        <v>615</v>
      </c>
    </row>
    <row r="38" spans="1:18" x14ac:dyDescent="0.25">
      <c r="A38" t="s">
        <v>135</v>
      </c>
      <c r="B38" s="198">
        <v>0.7857142857142857</v>
      </c>
      <c r="C38">
        <v>5.5</v>
      </c>
      <c r="D38" s="199">
        <v>46220</v>
      </c>
      <c r="E38" t="s">
        <v>308</v>
      </c>
      <c r="F38">
        <v>40003011203</v>
      </c>
      <c r="G38" t="s">
        <v>221</v>
      </c>
      <c r="H38" t="s">
        <v>657</v>
      </c>
      <c r="I38" t="s">
        <v>658</v>
      </c>
      <c r="J38" t="s">
        <v>658</v>
      </c>
      <c r="K38" t="s">
        <v>658</v>
      </c>
      <c r="L38" t="s">
        <v>658</v>
      </c>
      <c r="M38" t="s">
        <v>658</v>
      </c>
      <c r="N38" t="s">
        <v>656</v>
      </c>
      <c r="O38" t="s">
        <v>658</v>
      </c>
      <c r="P38" t="s">
        <v>583</v>
      </c>
    </row>
    <row r="39" spans="1:18" x14ac:dyDescent="0.25">
      <c r="A39" t="s">
        <v>153</v>
      </c>
      <c r="B39" s="198">
        <v>0.8571428571428571</v>
      </c>
      <c r="C39">
        <v>6</v>
      </c>
      <c r="D39" s="199">
        <v>46219</v>
      </c>
      <c r="E39" t="s">
        <v>307</v>
      </c>
      <c r="F39">
        <v>40003113794</v>
      </c>
      <c r="G39" t="s">
        <v>243</v>
      </c>
      <c r="H39" t="s">
        <v>658</v>
      </c>
      <c r="I39" t="s">
        <v>657</v>
      </c>
      <c r="J39" t="s">
        <v>658</v>
      </c>
      <c r="K39" t="s">
        <v>658</v>
      </c>
      <c r="L39" t="s">
        <v>658</v>
      </c>
      <c r="M39" t="s">
        <v>658</v>
      </c>
      <c r="N39" t="s">
        <v>657</v>
      </c>
      <c r="O39" t="s">
        <v>656</v>
      </c>
    </row>
    <row r="40" spans="1:18" x14ac:dyDescent="0.25">
      <c r="A40" t="s">
        <v>89</v>
      </c>
      <c r="B40" s="198">
        <v>0.7857142857142857</v>
      </c>
      <c r="C40">
        <v>5.5</v>
      </c>
      <c r="D40" s="199">
        <v>46220</v>
      </c>
      <c r="E40" t="s">
        <v>306</v>
      </c>
      <c r="F40">
        <v>50103237791</v>
      </c>
      <c r="G40" t="s">
        <v>219</v>
      </c>
      <c r="H40" t="s">
        <v>657</v>
      </c>
      <c r="I40" t="s">
        <v>658</v>
      </c>
      <c r="J40" t="s">
        <v>658</v>
      </c>
      <c r="K40" t="s">
        <v>658</v>
      </c>
      <c r="L40" t="s">
        <v>658</v>
      </c>
      <c r="M40" t="s">
        <v>658</v>
      </c>
      <c r="N40" t="s">
        <v>656</v>
      </c>
      <c r="O40" t="s">
        <v>658</v>
      </c>
      <c r="P40" t="s">
        <v>577</v>
      </c>
      <c r="R40" t="s">
        <v>278</v>
      </c>
    </row>
    <row r="41" spans="1:18" x14ac:dyDescent="0.25">
      <c r="A41" t="s">
        <v>421</v>
      </c>
      <c r="B41" s="198">
        <v>0.8571428571428571</v>
      </c>
      <c r="C41">
        <v>6</v>
      </c>
      <c r="D41" s="199">
        <v>46219</v>
      </c>
      <c r="E41" t="s">
        <v>363</v>
      </c>
      <c r="F41">
        <v>40003356530</v>
      </c>
      <c r="G41" t="s">
        <v>221</v>
      </c>
      <c r="H41" t="s">
        <v>658</v>
      </c>
      <c r="I41" t="s">
        <v>658</v>
      </c>
      <c r="J41" t="s">
        <v>658</v>
      </c>
      <c r="K41" t="s">
        <v>657</v>
      </c>
      <c r="L41" t="s">
        <v>658</v>
      </c>
      <c r="M41" t="s">
        <v>658</v>
      </c>
      <c r="N41" t="s">
        <v>657</v>
      </c>
      <c r="O41" t="s">
        <v>658</v>
      </c>
      <c r="P41" t="s">
        <v>563</v>
      </c>
      <c r="Q41" t="s">
        <v>564</v>
      </c>
    </row>
    <row r="42" spans="1:18" x14ac:dyDescent="0.25">
      <c r="A42" t="s">
        <v>100</v>
      </c>
      <c r="B42" s="198">
        <v>0.9285714285714286</v>
      </c>
      <c r="C42">
        <v>6.5</v>
      </c>
      <c r="D42" s="199">
        <v>46220</v>
      </c>
      <c r="E42" t="s">
        <v>303</v>
      </c>
      <c r="F42">
        <v>42103049403</v>
      </c>
      <c r="G42" t="s">
        <v>229</v>
      </c>
      <c r="H42" t="s">
        <v>658</v>
      </c>
      <c r="I42" t="s">
        <v>658</v>
      </c>
      <c r="J42" t="s">
        <v>658</v>
      </c>
      <c r="K42" t="s">
        <v>658</v>
      </c>
      <c r="L42" t="s">
        <v>658</v>
      </c>
      <c r="M42" t="s">
        <v>658</v>
      </c>
      <c r="N42" t="s">
        <v>657</v>
      </c>
      <c r="O42" t="s">
        <v>658</v>
      </c>
    </row>
    <row r="43" spans="1:18" x14ac:dyDescent="0.25">
      <c r="A43" t="s">
        <v>183</v>
      </c>
      <c r="B43" s="198">
        <v>0.5714285714285714</v>
      </c>
      <c r="C43">
        <v>4</v>
      </c>
      <c r="D43" s="199">
        <v>46220</v>
      </c>
      <c r="E43" t="s">
        <v>297</v>
      </c>
      <c r="F43">
        <v>40003258973</v>
      </c>
      <c r="G43" t="s">
        <v>296</v>
      </c>
      <c r="H43" t="s">
        <v>657</v>
      </c>
      <c r="I43" t="s">
        <v>657</v>
      </c>
      <c r="J43" t="s">
        <v>657</v>
      </c>
      <c r="K43" t="s">
        <v>657</v>
      </c>
      <c r="L43" t="s">
        <v>658</v>
      </c>
      <c r="M43" t="s">
        <v>658</v>
      </c>
      <c r="N43" t="s">
        <v>656</v>
      </c>
      <c r="O43" t="s">
        <v>657</v>
      </c>
    </row>
    <row r="44" spans="1:18" x14ac:dyDescent="0.25">
      <c r="A44" t="s">
        <v>203</v>
      </c>
      <c r="B44" s="198">
        <v>0.5</v>
      </c>
      <c r="C44">
        <v>3.5</v>
      </c>
      <c r="D44" s="199">
        <v>46219</v>
      </c>
      <c r="E44" t="s">
        <v>295</v>
      </c>
      <c r="F44">
        <v>50003017621</v>
      </c>
      <c r="G44" t="s">
        <v>215</v>
      </c>
      <c r="H44" t="s">
        <v>658</v>
      </c>
      <c r="I44" t="s">
        <v>658</v>
      </c>
      <c r="J44" t="s">
        <v>657</v>
      </c>
      <c r="K44" t="s">
        <v>657</v>
      </c>
      <c r="L44" t="s">
        <v>656</v>
      </c>
      <c r="M44" t="s">
        <v>657</v>
      </c>
      <c r="N44" t="s">
        <v>656</v>
      </c>
      <c r="O44" t="s">
        <v>656</v>
      </c>
    </row>
    <row r="45" spans="1:18" x14ac:dyDescent="0.25">
      <c r="A45" t="s">
        <v>109</v>
      </c>
      <c r="B45" s="198">
        <v>0.7142857142857143</v>
      </c>
      <c r="C45">
        <v>5</v>
      </c>
      <c r="D45" s="199">
        <v>46220</v>
      </c>
      <c r="E45" t="s">
        <v>292</v>
      </c>
      <c r="F45">
        <v>40003793653</v>
      </c>
      <c r="G45" t="s">
        <v>229</v>
      </c>
      <c r="H45" t="s">
        <v>658</v>
      </c>
      <c r="I45" t="s">
        <v>657</v>
      </c>
      <c r="J45" t="s">
        <v>658</v>
      </c>
      <c r="K45" t="s">
        <v>658</v>
      </c>
      <c r="L45" t="s">
        <v>658</v>
      </c>
      <c r="M45" t="s">
        <v>657</v>
      </c>
      <c r="N45" t="s">
        <v>656</v>
      </c>
      <c r="O45" t="s">
        <v>658</v>
      </c>
    </row>
    <row r="46" spans="1:18" x14ac:dyDescent="0.25">
      <c r="A46" t="s">
        <v>187</v>
      </c>
      <c r="B46" s="198">
        <v>0.7857142857142857</v>
      </c>
      <c r="C46">
        <v>5.5</v>
      </c>
      <c r="D46" s="199">
        <v>46220</v>
      </c>
      <c r="E46" t="s">
        <v>286</v>
      </c>
      <c r="F46">
        <v>50003342481</v>
      </c>
      <c r="G46" t="s">
        <v>239</v>
      </c>
      <c r="H46" t="s">
        <v>657</v>
      </c>
      <c r="I46" t="s">
        <v>658</v>
      </c>
      <c r="J46" t="s">
        <v>658</v>
      </c>
      <c r="K46" t="s">
        <v>657</v>
      </c>
      <c r="L46" t="s">
        <v>658</v>
      </c>
      <c r="M46" t="s">
        <v>658</v>
      </c>
      <c r="N46" t="s">
        <v>657</v>
      </c>
      <c r="O46" t="s">
        <v>658</v>
      </c>
      <c r="P46" t="s">
        <v>36</v>
      </c>
      <c r="Q46" t="s">
        <v>36</v>
      </c>
    </row>
    <row r="47" spans="1:18" x14ac:dyDescent="0.25">
      <c r="A47" t="s">
        <v>185</v>
      </c>
      <c r="B47" s="198">
        <v>0.5</v>
      </c>
      <c r="C47">
        <v>3.5</v>
      </c>
      <c r="D47" s="199">
        <v>46219</v>
      </c>
      <c r="E47" t="s">
        <v>285</v>
      </c>
      <c r="F47">
        <v>40003273900</v>
      </c>
      <c r="G47" t="s">
        <v>239</v>
      </c>
      <c r="H47" t="s">
        <v>657</v>
      </c>
      <c r="I47" t="s">
        <v>657</v>
      </c>
      <c r="J47" t="s">
        <v>657</v>
      </c>
      <c r="K47" t="s">
        <v>657</v>
      </c>
      <c r="L47" t="s">
        <v>657</v>
      </c>
      <c r="M47" t="s">
        <v>658</v>
      </c>
      <c r="N47" t="s">
        <v>656</v>
      </c>
      <c r="O47" t="s">
        <v>657</v>
      </c>
      <c r="P47" t="s">
        <v>550</v>
      </c>
    </row>
    <row r="48" spans="1:18" x14ac:dyDescent="0.25">
      <c r="A48" t="s">
        <v>141</v>
      </c>
      <c r="B48" s="198">
        <v>0.7857142857142857</v>
      </c>
      <c r="C48">
        <v>5.5</v>
      </c>
      <c r="D48" s="199">
        <v>46220</v>
      </c>
      <c r="E48" t="s">
        <v>283</v>
      </c>
      <c r="F48">
        <v>40003567907</v>
      </c>
      <c r="G48" t="s">
        <v>221</v>
      </c>
      <c r="H48" t="s">
        <v>657</v>
      </c>
      <c r="I48" t="s">
        <v>658</v>
      </c>
      <c r="J48" t="s">
        <v>657</v>
      </c>
      <c r="K48" t="s">
        <v>658</v>
      </c>
      <c r="L48" t="s">
        <v>658</v>
      </c>
      <c r="M48" t="s">
        <v>658</v>
      </c>
      <c r="N48" t="s">
        <v>657</v>
      </c>
      <c r="O48" t="s">
        <v>657</v>
      </c>
      <c r="P48" t="s">
        <v>640</v>
      </c>
      <c r="Q48" t="s">
        <v>36</v>
      </c>
    </row>
    <row r="49" spans="1:18" x14ac:dyDescent="0.25">
      <c r="A49" t="s">
        <v>173</v>
      </c>
      <c r="B49" s="198">
        <v>0.6428571428571429</v>
      </c>
      <c r="C49">
        <v>4.5</v>
      </c>
      <c r="D49" s="199">
        <v>46220</v>
      </c>
      <c r="E49" t="s">
        <v>281</v>
      </c>
      <c r="F49">
        <v>40003457109</v>
      </c>
      <c r="G49" t="s">
        <v>239</v>
      </c>
      <c r="H49" t="s">
        <v>658</v>
      </c>
      <c r="I49" t="s">
        <v>657</v>
      </c>
      <c r="J49" t="s">
        <v>657</v>
      </c>
      <c r="K49" t="s">
        <v>658</v>
      </c>
      <c r="L49" t="s">
        <v>657</v>
      </c>
      <c r="M49" t="s">
        <v>658</v>
      </c>
      <c r="N49" t="s">
        <v>656</v>
      </c>
      <c r="O49" t="s">
        <v>656</v>
      </c>
      <c r="P49" t="s">
        <v>36</v>
      </c>
      <c r="Q49" t="s">
        <v>36</v>
      </c>
      <c r="R49" t="s">
        <v>278</v>
      </c>
    </row>
    <row r="50" spans="1:18" x14ac:dyDescent="0.25">
      <c r="A50" t="s">
        <v>186</v>
      </c>
      <c r="B50" s="198">
        <v>0.6428571428571429</v>
      </c>
      <c r="C50">
        <v>4.5</v>
      </c>
      <c r="D50" s="199">
        <v>46220</v>
      </c>
      <c r="E50" t="s">
        <v>277</v>
      </c>
      <c r="F50">
        <v>40003343729</v>
      </c>
      <c r="G50" t="s">
        <v>239</v>
      </c>
      <c r="H50" t="s">
        <v>657</v>
      </c>
      <c r="I50" t="s">
        <v>657</v>
      </c>
      <c r="J50" t="s">
        <v>658</v>
      </c>
      <c r="K50" t="s">
        <v>658</v>
      </c>
      <c r="L50" t="s">
        <v>657</v>
      </c>
      <c r="M50" t="s">
        <v>658</v>
      </c>
      <c r="N50" t="s">
        <v>656</v>
      </c>
      <c r="O50" t="s">
        <v>658</v>
      </c>
    </row>
    <row r="51" spans="1:18" x14ac:dyDescent="0.25">
      <c r="A51" t="s">
        <v>48</v>
      </c>
      <c r="B51" s="198">
        <v>0.5714285714285714</v>
      </c>
      <c r="C51">
        <v>4</v>
      </c>
      <c r="D51" s="199">
        <v>46220</v>
      </c>
      <c r="E51" t="s">
        <v>274</v>
      </c>
      <c r="F51">
        <v>40003192154</v>
      </c>
      <c r="G51" t="s">
        <v>273</v>
      </c>
      <c r="H51" t="s">
        <v>657</v>
      </c>
      <c r="I51" t="s">
        <v>658</v>
      </c>
      <c r="J51" t="s">
        <v>657</v>
      </c>
      <c r="K51" t="s">
        <v>657</v>
      </c>
      <c r="L51" t="s">
        <v>657</v>
      </c>
      <c r="M51" t="s">
        <v>658</v>
      </c>
      <c r="N51" t="s">
        <v>656</v>
      </c>
      <c r="O51" t="s">
        <v>656</v>
      </c>
    </row>
    <row r="52" spans="1:18" x14ac:dyDescent="0.25">
      <c r="A52" t="s">
        <v>174</v>
      </c>
      <c r="B52" s="198">
        <v>0.7857142857142857</v>
      </c>
      <c r="C52">
        <v>5.5</v>
      </c>
      <c r="D52" s="199">
        <v>46220</v>
      </c>
      <c r="E52" t="s">
        <v>272</v>
      </c>
      <c r="F52">
        <v>40003951628</v>
      </c>
      <c r="G52" t="s">
        <v>239</v>
      </c>
      <c r="H52" t="s">
        <v>657</v>
      </c>
      <c r="I52" t="s">
        <v>658</v>
      </c>
      <c r="J52" t="s">
        <v>658</v>
      </c>
      <c r="K52" t="s">
        <v>657</v>
      </c>
      <c r="L52" t="s">
        <v>658</v>
      </c>
      <c r="M52" t="s">
        <v>658</v>
      </c>
      <c r="N52" t="s">
        <v>657</v>
      </c>
      <c r="O52" t="s">
        <v>658</v>
      </c>
      <c r="P52" t="s">
        <v>643</v>
      </c>
      <c r="Q52" t="s">
        <v>644</v>
      </c>
      <c r="R52" t="s">
        <v>269</v>
      </c>
    </row>
    <row r="53" spans="1:18" x14ac:dyDescent="0.25">
      <c r="A53" t="s">
        <v>102</v>
      </c>
      <c r="B53" s="198">
        <v>0.7857142857142857</v>
      </c>
      <c r="C53">
        <v>5.5</v>
      </c>
      <c r="D53" s="199">
        <v>46220</v>
      </c>
      <c r="E53" t="s">
        <v>268</v>
      </c>
      <c r="F53">
        <v>40003027789</v>
      </c>
      <c r="G53" t="s">
        <v>229</v>
      </c>
      <c r="H53" t="s">
        <v>658</v>
      </c>
      <c r="I53" t="s">
        <v>658</v>
      </c>
      <c r="J53" t="s">
        <v>658</v>
      </c>
      <c r="K53" t="s">
        <v>658</v>
      </c>
      <c r="L53" t="s">
        <v>657</v>
      </c>
      <c r="M53" t="s">
        <v>657</v>
      </c>
      <c r="N53" t="s">
        <v>657</v>
      </c>
      <c r="O53" t="s">
        <v>658</v>
      </c>
      <c r="R53" t="s">
        <v>482</v>
      </c>
    </row>
    <row r="54" spans="1:18" x14ac:dyDescent="0.25">
      <c r="A54" t="s">
        <v>78</v>
      </c>
      <c r="B54" s="198">
        <v>0.5714285714285714</v>
      </c>
      <c r="C54">
        <v>4</v>
      </c>
      <c r="D54" s="199">
        <v>46220</v>
      </c>
      <c r="E54" t="s">
        <v>264</v>
      </c>
      <c r="F54">
        <v>40003480798</v>
      </c>
      <c r="G54" t="s">
        <v>263</v>
      </c>
      <c r="H54" t="s">
        <v>657</v>
      </c>
      <c r="I54" t="s">
        <v>657</v>
      </c>
      <c r="J54" t="s">
        <v>658</v>
      </c>
      <c r="K54" t="s">
        <v>657</v>
      </c>
      <c r="L54" t="s">
        <v>658</v>
      </c>
      <c r="M54" t="s">
        <v>656</v>
      </c>
      <c r="N54" t="s">
        <v>657</v>
      </c>
      <c r="O54" t="s">
        <v>656</v>
      </c>
    </row>
    <row r="55" spans="1:18" x14ac:dyDescent="0.25">
      <c r="A55" t="s">
        <v>189</v>
      </c>
      <c r="B55" s="198">
        <v>0.6428571428571429</v>
      </c>
      <c r="C55">
        <v>4.5</v>
      </c>
      <c r="D55" s="199">
        <v>46220</v>
      </c>
      <c r="E55" t="s">
        <v>261</v>
      </c>
      <c r="F55">
        <v>40003407396</v>
      </c>
      <c r="G55" t="s">
        <v>239</v>
      </c>
      <c r="H55" t="s">
        <v>657</v>
      </c>
      <c r="I55" t="s">
        <v>658</v>
      </c>
      <c r="J55" t="s">
        <v>657</v>
      </c>
      <c r="K55" t="s">
        <v>657</v>
      </c>
      <c r="L55" t="s">
        <v>657</v>
      </c>
      <c r="M55" t="s">
        <v>658</v>
      </c>
      <c r="N55" t="s">
        <v>657</v>
      </c>
      <c r="O55" t="s">
        <v>658</v>
      </c>
    </row>
    <row r="56" spans="1:18" x14ac:dyDescent="0.25">
      <c r="A56" t="s">
        <v>138</v>
      </c>
      <c r="B56" s="198">
        <v>0.9285714285714286</v>
      </c>
      <c r="C56">
        <v>6.5</v>
      </c>
      <c r="D56" s="199">
        <v>46220</v>
      </c>
      <c r="E56" t="s">
        <v>260</v>
      </c>
      <c r="F56">
        <v>40003028055</v>
      </c>
      <c r="G56" t="s">
        <v>221</v>
      </c>
      <c r="H56" t="s">
        <v>657</v>
      </c>
      <c r="I56" t="s">
        <v>658</v>
      </c>
      <c r="J56" t="s">
        <v>658</v>
      </c>
      <c r="K56" t="s">
        <v>658</v>
      </c>
      <c r="L56" t="s">
        <v>658</v>
      </c>
      <c r="M56" t="s">
        <v>658</v>
      </c>
      <c r="N56" t="s">
        <v>658</v>
      </c>
      <c r="O56" t="s">
        <v>658</v>
      </c>
      <c r="P56" t="s">
        <v>633</v>
      </c>
      <c r="Q56" t="s">
        <v>634</v>
      </c>
    </row>
    <row r="57" spans="1:18" x14ac:dyDescent="0.25">
      <c r="A57" t="s">
        <v>190</v>
      </c>
      <c r="B57" s="198">
        <v>0.7857142857142857</v>
      </c>
      <c r="C57">
        <v>5.5</v>
      </c>
      <c r="D57" s="199">
        <v>46220</v>
      </c>
      <c r="E57" t="s">
        <v>258</v>
      </c>
      <c r="F57">
        <v>50003408181</v>
      </c>
      <c r="G57" t="s">
        <v>239</v>
      </c>
      <c r="H57" t="s">
        <v>658</v>
      </c>
      <c r="I57" t="s">
        <v>657</v>
      </c>
      <c r="J57" t="s">
        <v>658</v>
      </c>
      <c r="K57" t="s">
        <v>657</v>
      </c>
      <c r="L57" t="s">
        <v>658</v>
      </c>
      <c r="M57" t="s">
        <v>658</v>
      </c>
      <c r="N57" t="s">
        <v>657</v>
      </c>
      <c r="O57" t="s">
        <v>658</v>
      </c>
      <c r="R57" t="s">
        <v>254</v>
      </c>
    </row>
    <row r="58" spans="1:18" x14ac:dyDescent="0.25">
      <c r="A58" t="s">
        <v>111</v>
      </c>
      <c r="B58" s="198">
        <v>0.5714285714285714</v>
      </c>
      <c r="C58">
        <v>4</v>
      </c>
      <c r="D58" s="199">
        <v>46219</v>
      </c>
      <c r="E58" t="s">
        <v>253</v>
      </c>
      <c r="F58">
        <v>50003000771</v>
      </c>
      <c r="G58" t="s">
        <v>252</v>
      </c>
      <c r="H58" t="s">
        <v>657</v>
      </c>
      <c r="I58" t="s">
        <v>657</v>
      </c>
      <c r="J58" t="s">
        <v>657</v>
      </c>
      <c r="K58" t="s">
        <v>657</v>
      </c>
      <c r="L58" t="s">
        <v>657</v>
      </c>
      <c r="M58" t="s">
        <v>658</v>
      </c>
      <c r="N58" t="s">
        <v>657</v>
      </c>
      <c r="O58" t="s">
        <v>656</v>
      </c>
    </row>
    <row r="59" spans="1:18" x14ac:dyDescent="0.25">
      <c r="A59" t="s">
        <v>156</v>
      </c>
      <c r="B59" s="198">
        <v>0.2142857142857143</v>
      </c>
      <c r="C59">
        <v>1.5</v>
      </c>
      <c r="D59" s="199">
        <v>46219</v>
      </c>
      <c r="E59" t="s">
        <v>249</v>
      </c>
      <c r="F59">
        <v>40003052786</v>
      </c>
      <c r="G59" t="s">
        <v>248</v>
      </c>
      <c r="H59" t="s">
        <v>691</v>
      </c>
      <c r="I59" t="s">
        <v>657</v>
      </c>
      <c r="J59" t="s">
        <v>657</v>
      </c>
      <c r="K59" t="s">
        <v>656</v>
      </c>
      <c r="L59" t="s">
        <v>657</v>
      </c>
      <c r="M59" t="s">
        <v>656</v>
      </c>
      <c r="N59" t="s">
        <v>656</v>
      </c>
      <c r="O59" t="s">
        <v>657</v>
      </c>
      <c r="P59" t="s">
        <v>693</v>
      </c>
      <c r="Q59" t="s">
        <v>567</v>
      </c>
      <c r="R59" t="s">
        <v>566</v>
      </c>
    </row>
    <row r="60" spans="1:18" x14ac:dyDescent="0.25">
      <c r="A60" t="s">
        <v>149</v>
      </c>
      <c r="B60" s="198">
        <v>0.7142857142857143</v>
      </c>
      <c r="C60">
        <v>5</v>
      </c>
      <c r="D60" s="199">
        <v>46220</v>
      </c>
      <c r="E60" t="s">
        <v>244</v>
      </c>
      <c r="F60">
        <v>40003334410</v>
      </c>
      <c r="G60" t="s">
        <v>243</v>
      </c>
      <c r="H60" t="s">
        <v>658</v>
      </c>
      <c r="I60" t="s">
        <v>658</v>
      </c>
      <c r="J60" t="s">
        <v>658</v>
      </c>
      <c r="K60" t="s">
        <v>658</v>
      </c>
      <c r="L60" t="s">
        <v>656</v>
      </c>
      <c r="M60" t="s">
        <v>658</v>
      </c>
      <c r="N60" t="s">
        <v>656</v>
      </c>
      <c r="O60" t="s">
        <v>656</v>
      </c>
    </row>
    <row r="61" spans="1:18" x14ac:dyDescent="0.25">
      <c r="A61" t="s">
        <v>191</v>
      </c>
      <c r="B61" s="198">
        <v>0.7857142857142857</v>
      </c>
      <c r="C61">
        <v>5.5</v>
      </c>
      <c r="D61" s="199">
        <v>46220</v>
      </c>
      <c r="E61" t="s">
        <v>240</v>
      </c>
      <c r="F61">
        <v>40003410729</v>
      </c>
      <c r="G61" t="s">
        <v>239</v>
      </c>
      <c r="H61" t="s">
        <v>658</v>
      </c>
      <c r="I61" t="s">
        <v>658</v>
      </c>
      <c r="J61" t="s">
        <v>658</v>
      </c>
      <c r="K61" t="s">
        <v>657</v>
      </c>
      <c r="L61" t="s">
        <v>657</v>
      </c>
      <c r="M61" t="s">
        <v>658</v>
      </c>
      <c r="N61" t="s">
        <v>657</v>
      </c>
      <c r="O61" t="s">
        <v>658</v>
      </c>
      <c r="P61" t="s">
        <v>150</v>
      </c>
      <c r="Q61" t="s">
        <v>613</v>
      </c>
    </row>
    <row r="62" spans="1:18" x14ac:dyDescent="0.25">
      <c r="A62" t="s">
        <v>107</v>
      </c>
      <c r="B62" s="198">
        <v>0.8571428571428571</v>
      </c>
      <c r="C62">
        <v>6</v>
      </c>
      <c r="D62" s="199">
        <v>46220</v>
      </c>
      <c r="E62" t="s">
        <v>235</v>
      </c>
      <c r="F62">
        <v>44103038376</v>
      </c>
      <c r="G62" t="s">
        <v>229</v>
      </c>
      <c r="H62" t="s">
        <v>658</v>
      </c>
      <c r="I62" t="s">
        <v>658</v>
      </c>
      <c r="J62" t="s">
        <v>658</v>
      </c>
      <c r="K62" t="s">
        <v>658</v>
      </c>
      <c r="L62" t="s">
        <v>658</v>
      </c>
      <c r="M62" t="s">
        <v>658</v>
      </c>
      <c r="N62" t="s">
        <v>656</v>
      </c>
      <c r="O62" t="s">
        <v>658</v>
      </c>
    </row>
    <row r="63" spans="1:18" x14ac:dyDescent="0.25">
      <c r="A63" t="s">
        <v>34</v>
      </c>
      <c r="B63" s="198">
        <v>0.6428571428571429</v>
      </c>
      <c r="C63">
        <v>4.5</v>
      </c>
      <c r="D63" s="199">
        <v>46220</v>
      </c>
      <c r="E63" t="s">
        <v>655</v>
      </c>
      <c r="F63">
        <v>40203525018</v>
      </c>
      <c r="G63" t="s">
        <v>232</v>
      </c>
      <c r="H63" t="s">
        <v>656</v>
      </c>
      <c r="I63" t="s">
        <v>658</v>
      </c>
      <c r="J63" t="s">
        <v>657</v>
      </c>
      <c r="K63" t="s">
        <v>657</v>
      </c>
      <c r="L63" t="s">
        <v>658</v>
      </c>
      <c r="M63" t="s">
        <v>658</v>
      </c>
      <c r="N63" t="s">
        <v>657</v>
      </c>
      <c r="O63" t="s">
        <v>656</v>
      </c>
    </row>
    <row r="64" spans="1:18" x14ac:dyDescent="0.25">
      <c r="A64" t="s">
        <v>96</v>
      </c>
      <c r="B64" s="198">
        <v>0.8571428571428571</v>
      </c>
      <c r="C64">
        <v>6</v>
      </c>
      <c r="D64" s="199">
        <v>46219</v>
      </c>
      <c r="E64" t="s">
        <v>230</v>
      </c>
      <c r="F64">
        <v>40003373761</v>
      </c>
      <c r="G64" t="s">
        <v>229</v>
      </c>
      <c r="H64" t="s">
        <v>658</v>
      </c>
      <c r="I64" t="s">
        <v>658</v>
      </c>
      <c r="J64" t="s">
        <v>658</v>
      </c>
      <c r="K64" t="s">
        <v>658</v>
      </c>
      <c r="L64" t="s">
        <v>658</v>
      </c>
      <c r="M64" t="s">
        <v>658</v>
      </c>
      <c r="N64" t="s">
        <v>656</v>
      </c>
      <c r="O64" t="s">
        <v>658</v>
      </c>
    </row>
    <row r="65" spans="1:18" x14ac:dyDescent="0.25">
      <c r="A65" t="s">
        <v>66</v>
      </c>
      <c r="B65" s="198">
        <v>0.7857142857142857</v>
      </c>
      <c r="C65">
        <v>5.5</v>
      </c>
      <c r="D65" s="199">
        <v>46219</v>
      </c>
      <c r="E65" t="s">
        <v>227</v>
      </c>
      <c r="F65">
        <v>40003294758</v>
      </c>
      <c r="G65" t="s">
        <v>226</v>
      </c>
      <c r="H65" t="s">
        <v>657</v>
      </c>
      <c r="I65" t="s">
        <v>658</v>
      </c>
      <c r="J65" t="s">
        <v>657</v>
      </c>
      <c r="K65" t="s">
        <v>657</v>
      </c>
      <c r="L65" t="s">
        <v>658</v>
      </c>
      <c r="M65" t="s">
        <v>658</v>
      </c>
      <c r="N65" t="s">
        <v>658</v>
      </c>
      <c r="O65" t="s">
        <v>658</v>
      </c>
      <c r="P65" t="s">
        <v>559</v>
      </c>
      <c r="R65" t="s">
        <v>222</v>
      </c>
    </row>
    <row r="66" spans="1:18" x14ac:dyDescent="0.25">
      <c r="A66" t="s">
        <v>87</v>
      </c>
      <c r="B66" s="198">
        <v>0.6428571428571429</v>
      </c>
      <c r="C66">
        <v>4.5</v>
      </c>
      <c r="D66" s="199">
        <v>46220</v>
      </c>
      <c r="E66" t="s">
        <v>220</v>
      </c>
      <c r="F66">
        <v>40003339615</v>
      </c>
      <c r="G66" t="s">
        <v>219</v>
      </c>
      <c r="H66" t="s">
        <v>657</v>
      </c>
      <c r="I66" t="s">
        <v>658</v>
      </c>
      <c r="J66" t="s">
        <v>658</v>
      </c>
      <c r="K66" t="s">
        <v>657</v>
      </c>
      <c r="L66" t="s">
        <v>657</v>
      </c>
      <c r="M66" t="s">
        <v>658</v>
      </c>
      <c r="N66" t="s">
        <v>656</v>
      </c>
      <c r="O66" t="s">
        <v>656</v>
      </c>
    </row>
    <row r="67" spans="1:18" x14ac:dyDescent="0.25">
      <c r="A67" t="s">
        <v>201</v>
      </c>
      <c r="B67" s="198">
        <v>0.42857142857142849</v>
      </c>
      <c r="C67">
        <v>3</v>
      </c>
      <c r="D67" s="199">
        <v>46219</v>
      </c>
      <c r="E67" t="s">
        <v>216</v>
      </c>
      <c r="F67">
        <v>40003338357</v>
      </c>
      <c r="G67" t="s">
        <v>215</v>
      </c>
      <c r="H67" t="s">
        <v>656</v>
      </c>
      <c r="I67" t="s">
        <v>657</v>
      </c>
      <c r="J67" t="s">
        <v>656</v>
      </c>
      <c r="K67" t="s">
        <v>656</v>
      </c>
      <c r="L67" t="s">
        <v>658</v>
      </c>
      <c r="M67" t="s">
        <v>658</v>
      </c>
      <c r="N67" t="s">
        <v>657</v>
      </c>
      <c r="O67" t="s">
        <v>657</v>
      </c>
    </row>
    <row r="71" spans="1:18" x14ac:dyDescent="0.25">
      <c r="A71" s="197" t="s">
        <v>17</v>
      </c>
      <c r="B71" s="197" t="s">
        <v>660</v>
      </c>
      <c r="C71" s="197" t="s">
        <v>692</v>
      </c>
      <c r="D71" s="197" t="s">
        <v>658</v>
      </c>
      <c r="E71" s="197" t="s">
        <v>657</v>
      </c>
      <c r="F71" s="197" t="s">
        <v>656</v>
      </c>
      <c r="G71" s="197" t="s">
        <v>691</v>
      </c>
      <c r="H71" s="197" t="s">
        <v>690</v>
      </c>
    </row>
    <row r="72" spans="1:18" x14ac:dyDescent="0.25">
      <c r="A72" t="s">
        <v>6</v>
      </c>
      <c r="B72" s="198">
        <v>0.79696969696969699</v>
      </c>
      <c r="C72">
        <v>15</v>
      </c>
      <c r="D72">
        <v>117</v>
      </c>
      <c r="E72">
        <v>29</v>
      </c>
      <c r="F72">
        <v>1</v>
      </c>
      <c r="G72">
        <v>3</v>
      </c>
      <c r="H72">
        <v>15</v>
      </c>
    </row>
    <row r="73" spans="1:18" x14ac:dyDescent="0.25">
      <c r="A73" t="s">
        <v>8</v>
      </c>
      <c r="B73" s="198">
        <v>0.72972972972972971</v>
      </c>
      <c r="C73">
        <v>13</v>
      </c>
      <c r="D73">
        <v>94</v>
      </c>
      <c r="E73">
        <v>28</v>
      </c>
      <c r="F73">
        <v>10</v>
      </c>
      <c r="G73">
        <v>3</v>
      </c>
      <c r="H73">
        <v>8</v>
      </c>
    </row>
    <row r="74" spans="1:18" x14ac:dyDescent="0.25">
      <c r="A74" t="s">
        <v>5</v>
      </c>
      <c r="B74" s="198">
        <v>0.72058823529411764</v>
      </c>
      <c r="C74">
        <v>3</v>
      </c>
      <c r="D74">
        <v>20</v>
      </c>
      <c r="E74">
        <v>9</v>
      </c>
      <c r="F74">
        <v>0</v>
      </c>
      <c r="G74">
        <v>2</v>
      </c>
      <c r="H74">
        <v>2</v>
      </c>
    </row>
    <row r="75" spans="1:18" x14ac:dyDescent="0.25">
      <c r="A75" t="s">
        <v>10</v>
      </c>
      <c r="B75" s="198">
        <v>0.63636363636363635</v>
      </c>
      <c r="C75">
        <v>1</v>
      </c>
      <c r="D75">
        <v>7</v>
      </c>
      <c r="E75">
        <v>0</v>
      </c>
      <c r="F75">
        <v>3</v>
      </c>
      <c r="G75">
        <v>0</v>
      </c>
      <c r="H75">
        <v>1</v>
      </c>
    </row>
    <row r="76" spans="1:18" x14ac:dyDescent="0.25">
      <c r="A76" t="s">
        <v>13</v>
      </c>
      <c r="B76" s="198">
        <v>0.625</v>
      </c>
      <c r="C76">
        <v>1</v>
      </c>
      <c r="D76">
        <v>5</v>
      </c>
      <c r="E76">
        <v>0</v>
      </c>
      <c r="F76">
        <v>3</v>
      </c>
      <c r="G76">
        <v>0</v>
      </c>
      <c r="H76">
        <v>4</v>
      </c>
    </row>
    <row r="77" spans="1:18" x14ac:dyDescent="0.25">
      <c r="A77" t="s">
        <v>2</v>
      </c>
      <c r="B77" s="198">
        <v>0.56818181818181823</v>
      </c>
      <c r="C77">
        <v>4</v>
      </c>
      <c r="D77">
        <v>24</v>
      </c>
      <c r="E77">
        <v>2</v>
      </c>
      <c r="F77">
        <v>6</v>
      </c>
      <c r="G77">
        <v>8</v>
      </c>
      <c r="H77">
        <v>4</v>
      </c>
    </row>
    <row r="78" spans="1:18" x14ac:dyDescent="0.25">
      <c r="A78" t="s">
        <v>7</v>
      </c>
      <c r="B78" s="198">
        <v>0.5</v>
      </c>
      <c r="C78">
        <v>1</v>
      </c>
      <c r="D78">
        <v>5</v>
      </c>
      <c r="E78">
        <v>1</v>
      </c>
      <c r="F78">
        <v>1</v>
      </c>
      <c r="G78">
        <v>3</v>
      </c>
      <c r="H78">
        <v>1</v>
      </c>
    </row>
    <row r="79" spans="1:18" x14ac:dyDescent="0.25">
      <c r="A79" t="s">
        <v>1</v>
      </c>
      <c r="B79" s="198">
        <v>0.47468354430379739</v>
      </c>
      <c r="C79">
        <v>7</v>
      </c>
      <c r="D79">
        <v>32</v>
      </c>
      <c r="E79">
        <v>11</v>
      </c>
      <c r="F79">
        <v>15</v>
      </c>
      <c r="G79">
        <v>14</v>
      </c>
      <c r="H79">
        <v>5</v>
      </c>
    </row>
    <row r="80" spans="1:18" x14ac:dyDescent="0.25">
      <c r="A80" t="s">
        <v>4</v>
      </c>
      <c r="B80" s="198">
        <v>0.46969696969696972</v>
      </c>
      <c r="C80">
        <v>3</v>
      </c>
      <c r="D80">
        <v>13</v>
      </c>
      <c r="E80">
        <v>5</v>
      </c>
      <c r="F80">
        <v>6</v>
      </c>
      <c r="G80">
        <v>6</v>
      </c>
      <c r="H80">
        <v>3</v>
      </c>
    </row>
    <row r="81" spans="1:8" x14ac:dyDescent="0.25">
      <c r="A81" t="s">
        <v>3</v>
      </c>
      <c r="B81" s="198">
        <v>0.45454545454545447</v>
      </c>
      <c r="C81">
        <v>1</v>
      </c>
      <c r="D81">
        <v>5</v>
      </c>
      <c r="E81">
        <v>0</v>
      </c>
      <c r="F81">
        <v>3</v>
      </c>
      <c r="G81">
        <v>2</v>
      </c>
      <c r="H81">
        <v>1</v>
      </c>
    </row>
    <row r="82" spans="1:8" x14ac:dyDescent="0.25">
      <c r="A82" t="s">
        <v>9</v>
      </c>
      <c r="B82" s="198">
        <v>0.45454545454545447</v>
      </c>
      <c r="C82">
        <v>2</v>
      </c>
      <c r="D82">
        <v>10</v>
      </c>
      <c r="E82">
        <v>0</v>
      </c>
      <c r="F82">
        <v>6</v>
      </c>
      <c r="G82">
        <v>4</v>
      </c>
      <c r="H82">
        <v>2</v>
      </c>
    </row>
    <row r="83" spans="1:8" x14ac:dyDescent="0.25">
      <c r="A83" t="s">
        <v>11</v>
      </c>
      <c r="B83" s="198">
        <v>0.42903225806451611</v>
      </c>
      <c r="C83">
        <v>14</v>
      </c>
      <c r="D83">
        <v>47</v>
      </c>
      <c r="E83">
        <v>39</v>
      </c>
      <c r="F83">
        <v>20</v>
      </c>
      <c r="G83">
        <v>35</v>
      </c>
      <c r="H83">
        <v>13</v>
      </c>
    </row>
    <row r="84" spans="1:8" x14ac:dyDescent="0.25">
      <c r="A84" t="s">
        <v>12</v>
      </c>
      <c r="B84" s="198">
        <v>0.37719298245614041</v>
      </c>
      <c r="C84">
        <v>5</v>
      </c>
      <c r="D84">
        <v>21</v>
      </c>
      <c r="E84">
        <v>1</v>
      </c>
      <c r="F84">
        <v>21</v>
      </c>
      <c r="G84">
        <v>9</v>
      </c>
      <c r="H84">
        <v>3</v>
      </c>
    </row>
    <row r="85" spans="1:8" x14ac:dyDescent="0.25">
      <c r="A85" t="s">
        <v>14</v>
      </c>
      <c r="B85" s="198">
        <v>0.35915492957746481</v>
      </c>
      <c r="C85">
        <v>6</v>
      </c>
      <c r="D85">
        <v>23</v>
      </c>
      <c r="E85">
        <v>5</v>
      </c>
      <c r="F85">
        <v>8</v>
      </c>
      <c r="G85">
        <v>31</v>
      </c>
      <c r="H85">
        <v>1</v>
      </c>
    </row>
    <row r="86" spans="1:8" x14ac:dyDescent="0.25">
      <c r="A86" t="s">
        <v>0</v>
      </c>
      <c r="B86" s="198">
        <v>0.27272727272727271</v>
      </c>
      <c r="C86">
        <v>1</v>
      </c>
      <c r="D86">
        <v>2</v>
      </c>
      <c r="E86">
        <v>2</v>
      </c>
      <c r="F86">
        <v>4</v>
      </c>
      <c r="G86">
        <v>2</v>
      </c>
      <c r="H86">
        <v>1</v>
      </c>
    </row>
    <row r="87" spans="1:8" x14ac:dyDescent="0.25">
      <c r="A87" t="s">
        <v>42</v>
      </c>
      <c r="B87">
        <v>0</v>
      </c>
      <c r="C87">
        <v>15</v>
      </c>
      <c r="D87">
        <v>0</v>
      </c>
      <c r="E87">
        <v>0</v>
      </c>
      <c r="F87">
        <v>0</v>
      </c>
      <c r="G87">
        <v>180</v>
      </c>
      <c r="H87">
        <v>0</v>
      </c>
    </row>
    <row r="90" spans="1:8" x14ac:dyDescent="0.25">
      <c r="A90" s="197" t="s">
        <v>689</v>
      </c>
    </row>
    <row r="91" spans="1:8" x14ac:dyDescent="0.25">
      <c r="A91" s="197" t="s">
        <v>688</v>
      </c>
      <c r="B91" s="197"/>
      <c r="E91" s="197" t="s">
        <v>687</v>
      </c>
      <c r="F91" s="197" t="s">
        <v>658</v>
      </c>
      <c r="G91" s="197" t="s">
        <v>657</v>
      </c>
      <c r="H91" s="197" t="s">
        <v>686</v>
      </c>
    </row>
    <row r="92" spans="1:8" x14ac:dyDescent="0.25">
      <c r="A92" t="s">
        <v>685</v>
      </c>
      <c r="B92">
        <v>3</v>
      </c>
      <c r="E92" t="s">
        <v>684</v>
      </c>
      <c r="F92">
        <f>COUNTIF(H2:H67,"Ir")</f>
        <v>37</v>
      </c>
      <c r="G92">
        <f>COUNTIF(H2:H67,"Daļēji")</f>
        <v>23</v>
      </c>
      <c r="H92">
        <f>COUNTIF(H2:H67,"Nav")+COUNTIF(H2:H67,"Nav informācijas")</f>
        <v>6</v>
      </c>
    </row>
    <row r="93" spans="1:8" x14ac:dyDescent="0.25">
      <c r="A93" t="s">
        <v>683</v>
      </c>
      <c r="B93">
        <v>4</v>
      </c>
      <c r="E93" t="s">
        <v>682</v>
      </c>
      <c r="F93">
        <f>COUNTIF(I2:I67,"Ir")</f>
        <v>45</v>
      </c>
      <c r="G93">
        <f>COUNTIF(I2:I67,"Daļēji")</f>
        <v>21</v>
      </c>
      <c r="H93">
        <f>COUNTIF(I2:I67,"Nav")+COUNTIF(I2:I67,"Nav informācijas")</f>
        <v>0</v>
      </c>
    </row>
    <row r="94" spans="1:8" x14ac:dyDescent="0.25">
      <c r="A94" t="s">
        <v>681</v>
      </c>
      <c r="B94">
        <v>8</v>
      </c>
      <c r="E94" t="s">
        <v>680</v>
      </c>
      <c r="F94">
        <f>COUNTIF(J2:J67,"Ir")</f>
        <v>44</v>
      </c>
      <c r="G94">
        <f>COUNTIF(J2:J67,"Daļēji")</f>
        <v>21</v>
      </c>
      <c r="H94">
        <f>COUNTIF(J2:J67,"Nav")+COUNTIF(J2:J67,"Nav informācijas")</f>
        <v>1</v>
      </c>
    </row>
    <row r="95" spans="1:8" x14ac:dyDescent="0.25">
      <c r="E95" t="s">
        <v>679</v>
      </c>
      <c r="F95">
        <f>COUNTIF(K2:K67,"Ir")</f>
        <v>34</v>
      </c>
      <c r="G95">
        <f>COUNTIF(K2:K67,"Daļēji")</f>
        <v>27</v>
      </c>
      <c r="H95">
        <f>COUNTIF(K2:K67,"Nav")+COUNTIF(K2:K67,"Nav informācijas")</f>
        <v>5</v>
      </c>
    </row>
    <row r="96" spans="1:8" x14ac:dyDescent="0.25">
      <c r="E96" t="s">
        <v>678</v>
      </c>
      <c r="F96">
        <f>COUNTIF(L2:L67,"Ir")</f>
        <v>45</v>
      </c>
      <c r="G96">
        <f>COUNTIF(L2:L67,"Daļēji")</f>
        <v>17</v>
      </c>
      <c r="H96">
        <f>COUNTIF(L2:L67,"Nav")+COUNTIF(L2:L67,"Nav informācijas")</f>
        <v>4</v>
      </c>
    </row>
    <row r="97" spans="5:8" x14ac:dyDescent="0.25">
      <c r="E97" t="s">
        <v>677</v>
      </c>
      <c r="F97">
        <f>COUNTIF(M2:M67,"Ir")</f>
        <v>49</v>
      </c>
      <c r="G97">
        <f>COUNTIF(M2:M67,"Daļēji")</f>
        <v>15</v>
      </c>
      <c r="H97">
        <f>COUNTIF(M2:M67,"Nav")+COUNTIF(M2:M67,"Nav informācijas")</f>
        <v>2</v>
      </c>
    </row>
    <row r="98" spans="5:8" x14ac:dyDescent="0.25">
      <c r="E98" t="s">
        <v>676</v>
      </c>
      <c r="F98">
        <f>COUNTIF(N2:N67,"Ir")</f>
        <v>6</v>
      </c>
      <c r="G98">
        <f>COUNTIF(N2:N67,"Daļēji")</f>
        <v>34</v>
      </c>
      <c r="H98">
        <f>COUNTIF(N2:N67,"Nav")+COUNTIF(N2:N67,"Nav informācijas")</f>
        <v>26</v>
      </c>
    </row>
    <row r="99" spans="5:8" x14ac:dyDescent="0.25">
      <c r="E99" t="s">
        <v>675</v>
      </c>
      <c r="F99">
        <f>COUNTIF(O2:O67,"Ir")</f>
        <v>33</v>
      </c>
      <c r="G99">
        <f>COUNTIF(O2:O67,"Daļēji")</f>
        <v>11</v>
      </c>
      <c r="H99">
        <f>COUNTIF(O2:O67,"Nav")+COUNTIF(O2:O67,"Nav informācijas")</f>
        <v>22</v>
      </c>
    </row>
  </sheetData>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7349E6-711E-4F90-84F2-14D4726B41BD}">
  <sheetPr>
    <tabColor theme="0"/>
  </sheetPr>
  <dimension ref="A3:E69"/>
  <sheetViews>
    <sheetView showGridLines="0" showRowColHeaders="0" zoomScale="80" zoomScaleNormal="80" workbookViewId="0">
      <selection activeCell="F23" sqref="F23"/>
    </sheetView>
  </sheetViews>
  <sheetFormatPr defaultRowHeight="15" x14ac:dyDescent="0.25"/>
  <cols>
    <col min="1" max="1" width="11.85546875" customWidth="1"/>
    <col min="2" max="3" width="7.7109375" customWidth="1"/>
  </cols>
  <sheetData>
    <row r="3" spans="1:5" ht="23.25" customHeight="1" x14ac:dyDescent="0.25">
      <c r="A3" s="81" t="s">
        <v>418</v>
      </c>
    </row>
    <row r="4" spans="1:5" ht="23.25" customHeight="1" x14ac:dyDescent="0.25">
      <c r="A4" s="156">
        <v>100</v>
      </c>
      <c r="B4" s="216" t="s">
        <v>651</v>
      </c>
      <c r="C4" s="181"/>
      <c r="D4" t="s">
        <v>646</v>
      </c>
      <c r="E4">
        <f>COUNTIF($A$4:$A$69,"&gt;90")</f>
        <v>8</v>
      </c>
    </row>
    <row r="5" spans="1:5" ht="23.25" customHeight="1" x14ac:dyDescent="0.25">
      <c r="A5" s="156">
        <v>100</v>
      </c>
      <c r="B5" s="216"/>
      <c r="C5" s="181"/>
      <c r="D5" t="s">
        <v>647</v>
      </c>
      <c r="E5">
        <f>COUNTIFS($A$4:$A$69,"&gt;80",$A$4:$A$69,"&lt;90")</f>
        <v>12</v>
      </c>
    </row>
    <row r="6" spans="1:5" ht="23.25" customHeight="1" x14ac:dyDescent="0.25">
      <c r="A6" s="156">
        <v>92.857142857142861</v>
      </c>
      <c r="B6" s="216"/>
      <c r="C6" s="181"/>
      <c r="D6" t="s">
        <v>648</v>
      </c>
      <c r="E6">
        <f>COUNTIFS($A$4:$A$69,"&gt;70",$A$4:$A$69,"&lt;80")</f>
        <v>25</v>
      </c>
    </row>
    <row r="7" spans="1:5" ht="23.25" customHeight="1" x14ac:dyDescent="0.25">
      <c r="A7" s="156">
        <v>92.857142857142861</v>
      </c>
      <c r="B7" s="216"/>
      <c r="C7" s="181"/>
      <c r="D7" t="s">
        <v>649</v>
      </c>
      <c r="E7">
        <f>COUNTIFS($A$4:$A$69,"&gt;=50",$A$4:$A$69,"&lt;70")</f>
        <v>17</v>
      </c>
    </row>
    <row r="8" spans="1:5" ht="23.25" customHeight="1" x14ac:dyDescent="0.25">
      <c r="A8" s="156">
        <v>92.857142857142861</v>
      </c>
      <c r="B8" s="216"/>
      <c r="C8" s="181"/>
      <c r="D8" t="s">
        <v>650</v>
      </c>
      <c r="E8">
        <f>COUNTIF($A$4:$A$69,"&lt;50")</f>
        <v>4</v>
      </c>
    </row>
    <row r="9" spans="1:5" ht="23.25" customHeight="1" x14ac:dyDescent="0.25">
      <c r="A9" s="156">
        <v>92.857142857142861</v>
      </c>
      <c r="B9" s="216"/>
      <c r="C9" s="181"/>
    </row>
    <row r="10" spans="1:5" ht="23.25" customHeight="1" x14ac:dyDescent="0.25">
      <c r="A10" s="156">
        <v>92.857142857142861</v>
      </c>
      <c r="B10" s="216"/>
      <c r="C10" s="181"/>
    </row>
    <row r="11" spans="1:5" ht="23.25" customHeight="1" x14ac:dyDescent="0.25">
      <c r="A11" s="156">
        <v>92.857142857142861</v>
      </c>
      <c r="B11" s="216"/>
      <c r="C11" s="181"/>
    </row>
    <row r="12" spans="1:5" ht="23.25" customHeight="1" x14ac:dyDescent="0.25">
      <c r="A12" s="157">
        <v>85.714285714285708</v>
      </c>
      <c r="B12" s="216"/>
      <c r="C12" s="181"/>
    </row>
    <row r="13" spans="1:5" ht="23.25" customHeight="1" x14ac:dyDescent="0.25">
      <c r="A13" s="157">
        <v>85.714285714285708</v>
      </c>
      <c r="B13" s="216"/>
      <c r="C13" s="181"/>
    </row>
    <row r="14" spans="1:5" ht="23.25" customHeight="1" x14ac:dyDescent="0.25">
      <c r="A14" s="157">
        <v>85.714285714285708</v>
      </c>
      <c r="B14" s="216"/>
      <c r="C14" s="181"/>
    </row>
    <row r="15" spans="1:5" ht="23.25" customHeight="1" x14ac:dyDescent="0.25">
      <c r="A15" s="157">
        <v>85.714285714285708</v>
      </c>
      <c r="B15" s="216"/>
      <c r="C15" s="181"/>
    </row>
    <row r="16" spans="1:5" ht="23.25" customHeight="1" x14ac:dyDescent="0.25">
      <c r="A16" s="157">
        <v>85.714285714285708</v>
      </c>
      <c r="B16" s="216"/>
      <c r="C16" s="181"/>
    </row>
    <row r="17" spans="1:3" ht="23.25" customHeight="1" x14ac:dyDescent="0.25">
      <c r="A17" s="157">
        <v>85.714285714285708</v>
      </c>
      <c r="B17" s="216"/>
      <c r="C17" s="181"/>
    </row>
    <row r="18" spans="1:3" ht="23.25" customHeight="1" x14ac:dyDescent="0.25">
      <c r="A18" s="157">
        <v>85.714285714285708</v>
      </c>
      <c r="B18" s="216"/>
      <c r="C18" s="181"/>
    </row>
    <row r="19" spans="1:3" ht="23.25" customHeight="1" x14ac:dyDescent="0.25">
      <c r="A19" s="157">
        <v>85.714285714285708</v>
      </c>
      <c r="B19" s="216"/>
      <c r="C19" s="181"/>
    </row>
    <row r="20" spans="1:3" ht="23.25" customHeight="1" x14ac:dyDescent="0.25">
      <c r="A20" s="157">
        <v>85.714285714285708</v>
      </c>
      <c r="B20" s="216"/>
      <c r="C20" s="181"/>
    </row>
    <row r="21" spans="1:3" ht="23.25" customHeight="1" x14ac:dyDescent="0.25">
      <c r="A21" s="157">
        <v>85.714285714285708</v>
      </c>
      <c r="B21" s="216"/>
      <c r="C21" s="181"/>
    </row>
    <row r="22" spans="1:3" ht="23.25" customHeight="1" x14ac:dyDescent="0.25">
      <c r="A22" s="157">
        <v>85.714285714285708</v>
      </c>
      <c r="B22" s="216"/>
      <c r="C22" s="181"/>
    </row>
    <row r="23" spans="1:3" ht="23.25" customHeight="1" x14ac:dyDescent="0.25">
      <c r="A23" s="157">
        <v>85.714285714285708</v>
      </c>
      <c r="B23" s="216"/>
      <c r="C23" s="181"/>
    </row>
    <row r="24" spans="1:3" ht="23.25" customHeight="1" x14ac:dyDescent="0.25">
      <c r="A24" s="158">
        <v>78.571428571428569</v>
      </c>
      <c r="B24" s="217" t="s">
        <v>652</v>
      </c>
      <c r="C24" s="181"/>
    </row>
    <row r="25" spans="1:3" ht="23.25" customHeight="1" x14ac:dyDescent="0.25">
      <c r="A25" s="158">
        <v>78.571428571428569</v>
      </c>
      <c r="B25" s="217"/>
      <c r="C25" s="181"/>
    </row>
    <row r="26" spans="1:3" ht="23.25" customHeight="1" x14ac:dyDescent="0.25">
      <c r="A26" s="158">
        <v>78.571428571428569</v>
      </c>
      <c r="B26" s="217"/>
      <c r="C26" s="181"/>
    </row>
    <row r="27" spans="1:3" ht="23.25" customHeight="1" x14ac:dyDescent="0.25">
      <c r="A27" s="158">
        <v>78.571428571428569</v>
      </c>
      <c r="B27" s="217"/>
      <c r="C27" s="181"/>
    </row>
    <row r="28" spans="1:3" ht="23.25" customHeight="1" x14ac:dyDescent="0.25">
      <c r="A28" s="158">
        <v>78.571428571428569</v>
      </c>
      <c r="B28" s="217"/>
      <c r="C28" s="181"/>
    </row>
    <row r="29" spans="1:3" ht="23.25" customHeight="1" x14ac:dyDescent="0.25">
      <c r="A29" s="158">
        <v>78.571428571428569</v>
      </c>
      <c r="B29" s="217"/>
      <c r="C29" s="181"/>
    </row>
    <row r="30" spans="1:3" ht="23.25" customHeight="1" x14ac:dyDescent="0.25">
      <c r="A30" s="158">
        <v>78.571428571428569</v>
      </c>
      <c r="B30" s="217"/>
      <c r="C30" s="181"/>
    </row>
    <row r="31" spans="1:3" ht="23.25" customHeight="1" x14ac:dyDescent="0.25">
      <c r="A31" s="158">
        <v>78.571428571428569</v>
      </c>
      <c r="B31" s="217"/>
      <c r="C31" s="181"/>
    </row>
    <row r="32" spans="1:3" ht="23.25" customHeight="1" x14ac:dyDescent="0.25">
      <c r="A32" s="158">
        <v>78.571428571428569</v>
      </c>
      <c r="B32" s="217"/>
      <c r="C32" s="181"/>
    </row>
    <row r="33" spans="1:3" ht="23.25" customHeight="1" x14ac:dyDescent="0.25">
      <c r="A33" s="158">
        <v>78.571428571428569</v>
      </c>
      <c r="B33" s="217"/>
      <c r="C33" s="181"/>
    </row>
    <row r="34" spans="1:3" ht="23.25" customHeight="1" x14ac:dyDescent="0.25">
      <c r="A34" s="158">
        <v>78.571428571428569</v>
      </c>
      <c r="B34" s="217"/>
      <c r="C34" s="181"/>
    </row>
    <row r="35" spans="1:3" ht="23.25" customHeight="1" x14ac:dyDescent="0.25">
      <c r="A35" s="158">
        <v>78.571428571428569</v>
      </c>
      <c r="B35" s="217"/>
      <c r="C35" s="181"/>
    </row>
    <row r="36" spans="1:3" ht="23.25" customHeight="1" x14ac:dyDescent="0.25">
      <c r="A36" s="158">
        <v>78.571428571428569</v>
      </c>
      <c r="B36" s="217"/>
      <c r="C36" s="181"/>
    </row>
    <row r="37" spans="1:3" ht="23.25" customHeight="1" x14ac:dyDescent="0.25">
      <c r="A37" s="158">
        <v>78.571428571428569</v>
      </c>
      <c r="B37" s="217"/>
      <c r="C37" s="181"/>
    </row>
    <row r="38" spans="1:3" ht="23.25" customHeight="1" x14ac:dyDescent="0.25">
      <c r="A38" s="158">
        <v>78.571428571428569</v>
      </c>
      <c r="B38" s="217"/>
      <c r="C38" s="181"/>
    </row>
    <row r="39" spans="1:3" ht="23.25" customHeight="1" x14ac:dyDescent="0.25">
      <c r="A39" s="158">
        <v>78.571428571428569</v>
      </c>
      <c r="B39" s="217"/>
      <c r="C39" s="181"/>
    </row>
    <row r="40" spans="1:3" ht="23.25" customHeight="1" x14ac:dyDescent="0.25">
      <c r="A40" s="158">
        <v>78.571428571428569</v>
      </c>
      <c r="B40" s="217"/>
      <c r="C40" s="181"/>
    </row>
    <row r="41" spans="1:3" ht="23.25" customHeight="1" x14ac:dyDescent="0.25">
      <c r="A41" s="158">
        <v>71.428571428571431</v>
      </c>
      <c r="B41" s="217"/>
      <c r="C41" s="181"/>
    </row>
    <row r="42" spans="1:3" ht="23.25" customHeight="1" x14ac:dyDescent="0.25">
      <c r="A42" s="158">
        <v>71.428571428571431</v>
      </c>
      <c r="B42" s="217"/>
      <c r="C42" s="181"/>
    </row>
    <row r="43" spans="1:3" ht="23.25" customHeight="1" x14ac:dyDescent="0.25">
      <c r="A43" s="158">
        <v>71.428571428571431</v>
      </c>
      <c r="B43" s="217"/>
      <c r="C43" s="181"/>
    </row>
    <row r="44" spans="1:3" ht="23.25" customHeight="1" x14ac:dyDescent="0.25">
      <c r="A44" s="158">
        <v>71.428571428571431</v>
      </c>
      <c r="B44" s="217"/>
      <c r="C44" s="181"/>
    </row>
    <row r="45" spans="1:3" ht="23.25" customHeight="1" x14ac:dyDescent="0.25">
      <c r="A45" s="158">
        <v>71.428571428571431</v>
      </c>
      <c r="B45" s="217"/>
      <c r="C45" s="181"/>
    </row>
    <row r="46" spans="1:3" ht="23.25" customHeight="1" x14ac:dyDescent="0.25">
      <c r="A46" s="158">
        <v>71.428571428571431</v>
      </c>
      <c r="B46" s="217"/>
      <c r="C46" s="181"/>
    </row>
    <row r="47" spans="1:3" ht="23.25" customHeight="1" x14ac:dyDescent="0.25">
      <c r="A47" s="158">
        <v>71.428571428571431</v>
      </c>
      <c r="B47" s="217"/>
      <c r="C47" s="181"/>
    </row>
    <row r="48" spans="1:3" ht="23.25" customHeight="1" x14ac:dyDescent="0.25">
      <c r="A48" s="158">
        <v>71.428571428571431</v>
      </c>
      <c r="B48" s="217"/>
      <c r="C48" s="181"/>
    </row>
    <row r="49" spans="1:3" ht="23.25" customHeight="1" x14ac:dyDescent="0.25">
      <c r="A49" s="159">
        <v>64.285714285714292</v>
      </c>
      <c r="B49" s="217"/>
      <c r="C49" s="181"/>
    </row>
    <row r="50" spans="1:3" ht="23.25" customHeight="1" x14ac:dyDescent="0.25">
      <c r="A50" s="159">
        <v>64.285714285714292</v>
      </c>
      <c r="B50" s="217"/>
      <c r="C50" s="181"/>
    </row>
    <row r="51" spans="1:3" ht="23.25" customHeight="1" x14ac:dyDescent="0.25">
      <c r="A51" s="159">
        <v>64.285714285714292</v>
      </c>
      <c r="B51" s="217"/>
      <c r="C51" s="181"/>
    </row>
    <row r="52" spans="1:3" ht="23.25" customHeight="1" x14ac:dyDescent="0.25">
      <c r="A52" s="159">
        <v>64.285714285714292</v>
      </c>
      <c r="B52" s="217"/>
      <c r="C52" s="181"/>
    </row>
    <row r="53" spans="1:3" ht="23.25" customHeight="1" x14ac:dyDescent="0.25">
      <c r="A53" s="159">
        <v>64.285714285714292</v>
      </c>
      <c r="B53" s="217"/>
      <c r="C53" s="181"/>
    </row>
    <row r="54" spans="1:3" ht="23.25" customHeight="1" x14ac:dyDescent="0.25">
      <c r="A54" s="159">
        <v>64.285714285714292</v>
      </c>
      <c r="B54" s="217"/>
      <c r="C54" s="181"/>
    </row>
    <row r="55" spans="1:3" ht="23.25" customHeight="1" x14ac:dyDescent="0.25">
      <c r="A55" s="159">
        <v>64.285714285714292</v>
      </c>
      <c r="B55" s="217"/>
      <c r="C55" s="181"/>
    </row>
    <row r="56" spans="1:3" ht="23.25" customHeight="1" x14ac:dyDescent="0.25">
      <c r="A56" s="159">
        <v>64.285714285714292</v>
      </c>
      <c r="B56" s="217"/>
      <c r="C56" s="181"/>
    </row>
    <row r="57" spans="1:3" ht="23.25" customHeight="1" x14ac:dyDescent="0.25">
      <c r="A57" s="159">
        <v>57.142857142857139</v>
      </c>
      <c r="B57" s="217"/>
      <c r="C57" s="181"/>
    </row>
    <row r="58" spans="1:3" ht="23.25" customHeight="1" x14ac:dyDescent="0.25">
      <c r="A58" s="159">
        <v>57.142857142857139</v>
      </c>
      <c r="B58" s="217"/>
      <c r="C58" s="181"/>
    </row>
    <row r="59" spans="1:3" ht="23.25" customHeight="1" x14ac:dyDescent="0.25">
      <c r="A59" s="159">
        <v>57.142857142857139</v>
      </c>
      <c r="B59" s="217"/>
      <c r="C59" s="181"/>
    </row>
    <row r="60" spans="1:3" ht="23.25" customHeight="1" x14ac:dyDescent="0.25">
      <c r="A60" s="159">
        <v>57.142857142857139</v>
      </c>
      <c r="B60" s="217"/>
      <c r="C60" s="181"/>
    </row>
    <row r="61" spans="1:3" ht="23.25" customHeight="1" x14ac:dyDescent="0.25">
      <c r="A61" s="159">
        <v>57.142857142857139</v>
      </c>
      <c r="B61" s="217"/>
      <c r="C61" s="181"/>
    </row>
    <row r="62" spans="1:3" ht="23.25" customHeight="1" x14ac:dyDescent="0.25">
      <c r="A62" s="159">
        <v>50</v>
      </c>
      <c r="B62" s="217"/>
      <c r="C62" s="181"/>
    </row>
    <row r="63" spans="1:3" ht="23.25" customHeight="1" x14ac:dyDescent="0.25">
      <c r="A63" s="159">
        <v>50</v>
      </c>
      <c r="B63" s="217"/>
      <c r="C63" s="181"/>
    </row>
    <row r="64" spans="1:3" ht="23.25" customHeight="1" x14ac:dyDescent="0.25">
      <c r="A64" s="159">
        <v>50</v>
      </c>
      <c r="B64" s="217"/>
      <c r="C64" s="181"/>
    </row>
    <row r="65" spans="1:3" ht="23.25" customHeight="1" x14ac:dyDescent="0.25">
      <c r="A65" s="159">
        <v>50</v>
      </c>
      <c r="B65" s="217"/>
      <c r="C65" s="181"/>
    </row>
    <row r="66" spans="1:3" ht="23.25" customHeight="1" x14ac:dyDescent="0.25">
      <c r="A66" s="160">
        <v>42.857142857142854</v>
      </c>
      <c r="B66" s="215" t="s">
        <v>653</v>
      </c>
      <c r="C66" s="182"/>
    </row>
    <row r="67" spans="1:3" ht="23.25" customHeight="1" x14ac:dyDescent="0.25">
      <c r="A67" s="160">
        <v>35.714285714285715</v>
      </c>
      <c r="B67" s="215"/>
      <c r="C67" s="182"/>
    </row>
    <row r="68" spans="1:3" ht="23.25" customHeight="1" x14ac:dyDescent="0.25">
      <c r="A68" s="160">
        <v>35.714285714285715</v>
      </c>
      <c r="B68" s="215"/>
      <c r="C68" s="182"/>
    </row>
    <row r="69" spans="1:3" ht="23.25" customHeight="1" x14ac:dyDescent="0.25">
      <c r="A69" s="160">
        <v>21.428571428571427</v>
      </c>
      <c r="B69" s="215"/>
      <c r="C69" s="182"/>
    </row>
  </sheetData>
  <sortState xmlns:xlrd2="http://schemas.microsoft.com/office/spreadsheetml/2017/richdata2" ref="A4:A69">
    <sortCondition descending="1" ref="A4:A69"/>
  </sortState>
  <mergeCells count="3">
    <mergeCell ref="B66:B69"/>
    <mergeCell ref="B4:B23"/>
    <mergeCell ref="B24:B65"/>
  </mergeCells>
  <phoneticPr fontId="4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6" baseType="variant">
      <vt:variant>
        <vt:lpstr>Worksheets</vt:lpstr>
      </vt:variant>
      <vt:variant>
        <vt:i4>7</vt:i4>
      </vt:variant>
      <vt:variant>
        <vt:lpstr>Charts</vt:lpstr>
      </vt:variant>
      <vt:variant>
        <vt:i4>1</vt:i4>
      </vt:variant>
      <vt:variant>
        <vt:lpstr>Named Ranges</vt:lpstr>
      </vt:variant>
      <vt:variant>
        <vt:i4>1</vt:i4>
      </vt:variant>
    </vt:vector>
  </HeadingPairs>
  <TitlesOfParts>
    <vt:vector size="9" baseType="lpstr">
      <vt:lpstr>InfoPanelis</vt:lpstr>
      <vt:lpstr>KDT_mājas lapas</vt:lpstr>
      <vt:lpstr>Valsts_kapit.daļ._tabula</vt:lpstr>
      <vt:lpstr>Valsts_kapit.daļ._turētāji</vt:lpstr>
      <vt:lpstr>Valsts_kapitalsab.</vt:lpstr>
      <vt:lpstr>Dati_Dashboard</vt:lpstr>
      <vt:lpstr>Vērt.Tab</vt:lpstr>
      <vt:lpstr>Vērtējums</vt:lpstr>
      <vt:lpstr>Valsts_kapit.daļ._turētāji!Print_Titles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Everita Palma-Jansone</dc:creator>
  <cp:lastModifiedBy>Everita Palma-Jansone</cp:lastModifiedBy>
  <dcterms:created xsi:type="dcterms:W3CDTF">2026-05-22T05:57:20Z</dcterms:created>
  <dcterms:modified xsi:type="dcterms:W3CDTF">2026-10-22T12:47:19Z</dcterms:modified>
</cp:coreProperties>
</file>